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47" i="2"/>
  <c r="K26"/>
  <c r="K20"/>
  <c r="K53"/>
  <c r="K52"/>
  <c r="K51"/>
  <c r="K50"/>
  <c r="K49"/>
  <c r="K4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5"/>
  <c r="K24"/>
  <c r="K23"/>
  <c r="K22"/>
  <c r="K21"/>
  <c r="K18"/>
  <c r="K17"/>
  <c r="K16"/>
  <c r="K15"/>
  <c r="K14"/>
  <c r="K13"/>
  <c r="K12"/>
  <c r="K11"/>
  <c r="K10"/>
  <c r="K9"/>
  <c r="K8"/>
  <c r="K7"/>
  <c r="K6"/>
  <c r="F6"/>
  <c r="G6" s="1"/>
  <c r="F7"/>
  <c r="G7"/>
  <c r="J7" s="1"/>
  <c r="M7"/>
  <c r="O7"/>
  <c r="F8"/>
  <c r="G8"/>
  <c r="J8" s="1"/>
  <c r="M8"/>
  <c r="O8"/>
  <c r="F9"/>
  <c r="G9"/>
  <c r="J9" s="1"/>
  <c r="M9"/>
  <c r="O9"/>
  <c r="F10"/>
  <c r="G10"/>
  <c r="J10" s="1"/>
  <c r="M10"/>
  <c r="O10"/>
  <c r="F11"/>
  <c r="G11"/>
  <c r="J11" s="1"/>
  <c r="M11"/>
  <c r="O11"/>
  <c r="F12"/>
  <c r="G12"/>
  <c r="J12" s="1"/>
  <c r="M12"/>
  <c r="O12"/>
  <c r="F13"/>
  <c r="G13"/>
  <c r="J13" s="1"/>
  <c r="M13"/>
  <c r="O13"/>
  <c r="F14"/>
  <c r="G14"/>
  <c r="J14" s="1"/>
  <c r="M14"/>
  <c r="O14"/>
  <c r="F15"/>
  <c r="G15"/>
  <c r="J15" s="1"/>
  <c r="M15"/>
  <c r="O15"/>
  <c r="F16"/>
  <c r="G16"/>
  <c r="J16" s="1"/>
  <c r="M16"/>
  <c r="O16"/>
  <c r="F17"/>
  <c r="G17"/>
  <c r="J17" s="1"/>
  <c r="M17"/>
  <c r="O17"/>
  <c r="F18"/>
  <c r="G18"/>
  <c r="J18" s="1"/>
  <c r="M18"/>
  <c r="O18"/>
  <c r="F21"/>
  <c r="G21" s="1"/>
  <c r="F22"/>
  <c r="G22" s="1"/>
  <c r="F23"/>
  <c r="G23" s="1"/>
  <c r="F24"/>
  <c r="G24" s="1"/>
  <c r="F25"/>
  <c r="G25" s="1"/>
  <c r="F27"/>
  <c r="G27"/>
  <c r="J27" s="1"/>
  <c r="M27"/>
  <c r="M26" s="1"/>
  <c r="O27"/>
  <c r="O26" s="1"/>
  <c r="F28"/>
  <c r="G28"/>
  <c r="J28" s="1"/>
  <c r="M28"/>
  <c r="O28"/>
  <c r="F29"/>
  <c r="G29"/>
  <c r="J29" s="1"/>
  <c r="M29"/>
  <c r="O29"/>
  <c r="F30"/>
  <c r="G30"/>
  <c r="J30" s="1"/>
  <c r="M30"/>
  <c r="O30"/>
  <c r="F31"/>
  <c r="G31"/>
  <c r="J31" s="1"/>
  <c r="M31"/>
  <c r="O31"/>
  <c r="F32"/>
  <c r="G32"/>
  <c r="J32" s="1"/>
  <c r="M32"/>
  <c r="O32"/>
  <c r="F33"/>
  <c r="G33"/>
  <c r="J33" s="1"/>
  <c r="M33"/>
  <c r="O33"/>
  <c r="F34"/>
  <c r="G34"/>
  <c r="J34" s="1"/>
  <c r="M34"/>
  <c r="O34"/>
  <c r="F35"/>
  <c r="G35"/>
  <c r="J35" s="1"/>
  <c r="M35"/>
  <c r="O35"/>
  <c r="F36"/>
  <c r="G36"/>
  <c r="J36" s="1"/>
  <c r="M36"/>
  <c r="O36"/>
  <c r="F37"/>
  <c r="G37"/>
  <c r="J37" s="1"/>
  <c r="M37"/>
  <c r="O37"/>
  <c r="F38"/>
  <c r="G38"/>
  <c r="J38" s="1"/>
  <c r="M38"/>
  <c r="O38"/>
  <c r="F39"/>
  <c r="G39"/>
  <c r="J39" s="1"/>
  <c r="M39"/>
  <c r="O39"/>
  <c r="F40"/>
  <c r="G40"/>
  <c r="J40" s="1"/>
  <c r="M40"/>
  <c r="O40"/>
  <c r="F41"/>
  <c r="G41"/>
  <c r="J41" s="1"/>
  <c r="M41"/>
  <c r="O41"/>
  <c r="F42"/>
  <c r="G42"/>
  <c r="J42" s="1"/>
  <c r="M42"/>
  <c r="O42"/>
  <c r="F43"/>
  <c r="G43"/>
  <c r="J43" s="1"/>
  <c r="M43"/>
  <c r="O43"/>
  <c r="F44"/>
  <c r="G44"/>
  <c r="J44" s="1"/>
  <c r="M44"/>
  <c r="O44"/>
  <c r="F45"/>
  <c r="G45"/>
  <c r="J45" s="1"/>
  <c r="M45"/>
  <c r="O45"/>
  <c r="F46"/>
  <c r="G46"/>
  <c r="J46" s="1"/>
  <c r="M46"/>
  <c r="O46"/>
  <c r="G47"/>
  <c r="F48"/>
  <c r="G48"/>
  <c r="J48" s="1"/>
  <c r="M48"/>
  <c r="M47" s="1"/>
  <c r="O48"/>
  <c r="O47" s="1"/>
  <c r="F49"/>
  <c r="G49"/>
  <c r="J49" s="1"/>
  <c r="M49"/>
  <c r="O49"/>
  <c r="F50"/>
  <c r="G50"/>
  <c r="J50" s="1"/>
  <c r="M50"/>
  <c r="O50"/>
  <c r="F51"/>
  <c r="G51"/>
  <c r="J51" s="1"/>
  <c r="M51"/>
  <c r="O51"/>
  <c r="F52"/>
  <c r="G52"/>
  <c r="J52" s="1"/>
  <c r="M52"/>
  <c r="O52"/>
  <c r="F53"/>
  <c r="G53"/>
  <c r="J53" s="1"/>
  <c r="M53"/>
  <c r="O53"/>
  <c r="J24" l="1"/>
  <c r="L24"/>
  <c r="N24"/>
  <c r="M24"/>
  <c r="O24"/>
  <c r="J22"/>
  <c r="L22"/>
  <c r="N22"/>
  <c r="M22"/>
  <c r="O22"/>
  <c r="M6"/>
  <c r="O6"/>
  <c r="J6"/>
  <c r="L6"/>
  <c r="N6"/>
  <c r="J25"/>
  <c r="L25"/>
  <c r="N25"/>
  <c r="M25"/>
  <c r="O25"/>
  <c r="J23"/>
  <c r="L23"/>
  <c r="N23"/>
  <c r="M23"/>
  <c r="O23"/>
  <c r="J21"/>
  <c r="J20" s="1"/>
  <c r="L21"/>
  <c r="L20" s="1"/>
  <c r="N21"/>
  <c r="N20" s="1"/>
  <c r="M21"/>
  <c r="M20" s="1"/>
  <c r="O21"/>
  <c r="O20" s="1"/>
  <c r="J47"/>
  <c r="J26"/>
  <c r="N53"/>
  <c r="L53"/>
  <c r="N52"/>
  <c r="L52"/>
  <c r="N51"/>
  <c r="L51"/>
  <c r="N50"/>
  <c r="L50"/>
  <c r="N49"/>
  <c r="L49"/>
  <c r="N48"/>
  <c r="N47" s="1"/>
  <c r="L48"/>
  <c r="L47" s="1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N26" s="1"/>
  <c r="L27"/>
  <c r="L26" s="1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</calcChain>
</file>

<file path=xl/sharedStrings.xml><?xml version="1.0" encoding="utf-8"?>
<sst xmlns="http://schemas.openxmlformats.org/spreadsheetml/2006/main" count="191" uniqueCount="87">
  <si>
    <t>Partition</t>
  </si>
  <si>
    <t>U2</t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</si>
  <si>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Symbol"/>
        <family val="1"/>
        <charset val="2"/>
      </rPr>
      <t>1</t>
    </r>
    <r>
      <rPr>
        <sz val="11"/>
        <color theme="1"/>
        <rFont val="Calibri"/>
        <family val="2"/>
        <scheme val="minor"/>
      </rPr>
      <t>=1|234|5</t>
    </r>
  </si>
  <si>
    <t>234*</t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</si>
  <si>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>=12|34|5</t>
    </r>
  </si>
  <si>
    <t>12,34*</t>
  </si>
  <si>
    <t>34,5</t>
  </si>
  <si>
    <t>12,5</t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</si>
  <si>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Symbol"/>
        <family val="1"/>
        <charset val="2"/>
      </rPr>
      <t>3</t>
    </r>
    <r>
      <rPr>
        <sz val="11"/>
        <color theme="1"/>
        <rFont val="Calibri"/>
        <family val="2"/>
        <scheme val="minor"/>
      </rPr>
      <t>=12|345</t>
    </r>
  </si>
  <si>
    <t>345*</t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</si>
  <si>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Symbol"/>
        <family val="1"/>
        <charset val="2"/>
      </rPr>
      <t>4</t>
    </r>
    <r>
      <rPr>
        <sz val="11"/>
        <color theme="1"/>
        <rFont val="Calibri"/>
        <family val="2"/>
        <scheme val="minor"/>
      </rPr>
      <t>=1|2|345</t>
    </r>
  </si>
  <si>
    <t>1,345</t>
  </si>
  <si>
    <t>2,345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</si>
  <si>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=12|3|4|5</t>
    </r>
  </si>
  <si>
    <t>12,3*</t>
  </si>
  <si>
    <t>Deviation</t>
  </si>
  <si>
    <t>1,23*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</si>
  <si>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=1|23|4|5</t>
    </r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</si>
  <si>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Symbol"/>
        <family val="1"/>
        <charset val="2"/>
      </rPr>
      <t>5</t>
    </r>
    <r>
      <rPr>
        <sz val="11"/>
        <color theme="1"/>
        <rFont val="Calibri"/>
        <family val="2"/>
        <scheme val="minor"/>
      </rPr>
      <t>=1|2|34|5</t>
    </r>
  </si>
  <si>
    <t>1,34</t>
  </si>
  <si>
    <t>2,34*</t>
  </si>
  <si>
    <t>1,2,5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</si>
  <si>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=1|2|3|4|5</t>
    </r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</si>
  <si>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=1|2|3|45</t>
    </r>
  </si>
  <si>
    <t>1,2,3*</t>
  </si>
  <si>
    <t>1,45</t>
  </si>
  <si>
    <t>3,45</t>
  </si>
  <si>
    <t>i,45;i=1,2,3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</si>
  <si>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=12|3|45</t>
    </r>
  </si>
  <si>
    <t>12,45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</si>
  <si>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=1|23|45</t>
    </r>
  </si>
  <si>
    <t>23,45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</si>
  <si>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=123|45</t>
    </r>
  </si>
  <si>
    <t>123*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</si>
  <si>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=123|4|5</t>
    </r>
  </si>
  <si>
    <t>123,4</t>
  </si>
  <si>
    <t>123,5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</si>
  <si>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=1|2345</t>
    </r>
  </si>
  <si>
    <t>2345*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</si>
  <si>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=1234|5</t>
    </r>
  </si>
  <si>
    <t>1234*</t>
  </si>
  <si>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=12345</t>
    </r>
  </si>
  <si>
    <t>12345*</t>
  </si>
  <si>
    <t>min</t>
  </si>
  <si>
    <t>1,2,34</t>
  </si>
  <si>
    <t>23,5&lt;M2</t>
  </si>
  <si>
    <t>23,4 (M2)</t>
  </si>
  <si>
    <t>1,23 (M1)</t>
  </si>
  <si>
    <t>1,23,4 (M3)</t>
  </si>
  <si>
    <t>1,4,5 &lt;M1</t>
  </si>
  <si>
    <t>12,3 (M1)</t>
  </si>
  <si>
    <t>12,3,4 (M2)</t>
  </si>
  <si>
    <t>12,4 &lt; M1</t>
  </si>
  <si>
    <t>12,5 &lt;M1</t>
  </si>
  <si>
    <t>3,4,5 &lt;M1</t>
  </si>
  <si>
    <t>1,2,3 (M1)</t>
  </si>
  <si>
    <t>2,3,4 (M2)</t>
  </si>
  <si>
    <t>1,3,4 (M3)</t>
  </si>
  <si>
    <t>1,2,3,4 (M4)</t>
  </si>
  <si>
    <t>i,j,5 for i,j&lt;5</t>
  </si>
  <si>
    <t>Details of example 1</t>
  </si>
  <si>
    <t xml:space="preserve">Line 4 and 5: Agents and their ideal points (x100). </t>
  </si>
  <si>
    <r>
      <t>x</t>
    </r>
    <r>
      <rPr>
        <vertAlign val="superscript"/>
        <sz val="11"/>
        <color theme="1"/>
        <rFont val="Calibri"/>
        <family val="2"/>
        <scheme val="minor"/>
      </rPr>
      <t>sq</t>
    </r>
    <r>
      <rPr>
        <sz val="11"/>
        <color theme="1"/>
        <rFont val="Calibri"/>
        <family val="2"/>
        <scheme val="minor"/>
      </rPr>
      <t>,x'</t>
    </r>
    <r>
      <rPr>
        <vertAlign val="subscript"/>
        <sz val="11"/>
        <color theme="1"/>
        <rFont val="Calibri"/>
        <family val="2"/>
        <scheme val="minor"/>
      </rPr>
      <t>k</t>
    </r>
  </si>
  <si>
    <t>Ideal point of critical agent: manual entry</t>
  </si>
  <si>
    <t>government</t>
  </si>
  <si>
    <r>
      <t>U</t>
    </r>
    <r>
      <rPr>
        <vertAlign val="superscript"/>
        <sz val="11"/>
        <color theme="1"/>
        <rFont val="Calibri"/>
        <family val="2"/>
        <scheme val="minor"/>
      </rPr>
      <t>1</t>
    </r>
  </si>
  <si>
    <r>
      <t>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</si>
  <si>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</t>
    </r>
    <r>
      <rPr>
        <vertAlign val="superscript"/>
        <sz val="11"/>
        <color theme="1"/>
        <rFont val="Calibri"/>
        <family val="2"/>
        <scheme val="minor"/>
      </rPr>
      <t>3</t>
    </r>
  </si>
  <si>
    <r>
      <t>U</t>
    </r>
    <r>
      <rPr>
        <vertAlign val="superscript"/>
        <sz val="11"/>
        <color theme="1"/>
        <rFont val="Calibri"/>
        <family val="2"/>
        <scheme val="minor"/>
      </rPr>
      <t>4</t>
    </r>
  </si>
  <si>
    <r>
      <t>U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</si>
  <si>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Expected utilities for each government and partition </t>
  </si>
  <si>
    <t>min-operator for partition pay off if more than one government in G</t>
  </si>
  <si>
    <t>Further partitions</t>
  </si>
  <si>
    <t>1,2,4 &lt;M1</t>
  </si>
  <si>
    <t>further explanation of symbols: See display in separate appendix</t>
  </si>
  <si>
    <t>Line 6 to end: Manual entry of "1" signifies agent is in government</t>
  </si>
  <si>
    <r>
      <t>x</t>
    </r>
    <r>
      <rPr>
        <vertAlign val="subscript"/>
        <sz val="11"/>
        <color theme="1"/>
        <rFont val="Calibri"/>
        <family val="2"/>
        <scheme val="minor"/>
      </rPr>
      <t>k=critical</t>
    </r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</si>
  <si>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=1|234|5</t>
    </r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</si>
  <si>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=12|34|5</t>
    </r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</si>
  <si>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=12|345</t>
    </r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</si>
  <si>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=1|2|345</t>
    </r>
  </si>
  <si>
    <r>
      <rPr>
        <sz val="11"/>
        <color theme="1"/>
        <rFont val="Symbol"/>
        <family val="1"/>
        <charset val="2"/>
      </rPr>
      <t>p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=1|2|34|5</t>
    </r>
  </si>
  <si>
    <r>
      <rPr>
        <i/>
        <sz val="11"/>
        <color theme="1"/>
        <rFont val="Calibri"/>
        <family val="2"/>
        <scheme val="minor"/>
      </rPr>
      <t>M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a potential government, ”∗” signifies uniqueness and ”</t>
    </r>
    <r>
      <rPr>
        <i/>
        <sz val="11"/>
        <color theme="1"/>
        <rFont val="Calibri"/>
        <family val="2"/>
        <scheme val="minor"/>
      </rPr>
      <t>&lt; M</t>
    </r>
    <r>
      <rPr>
        <i/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” domination by </t>
    </r>
    <r>
      <rPr>
        <i/>
        <sz val="11"/>
        <color theme="1"/>
        <rFont val="Calibri"/>
        <family val="2"/>
        <scheme val="minor"/>
      </rPr>
      <t>M</t>
    </r>
    <r>
      <rPr>
        <i/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via ⊲.</t>
    </r>
  </si>
  <si>
    <r>
      <t xml:space="preserve"> Parties in </t>
    </r>
    <r>
      <rPr>
        <i/>
        <sz val="11"/>
        <color theme="1"/>
        <rFont val="Calibri"/>
        <family val="2"/>
        <scheme val="minor"/>
      </rPr>
      <t>M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are separated by commas. ”min” signifies taking the minimum over pay offs for different </t>
    </r>
    <r>
      <rPr>
        <i/>
        <sz val="11"/>
        <color theme="1"/>
        <rFont val="Calibri"/>
        <family val="2"/>
        <scheme val="minor"/>
      </rPr>
      <t>M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.</t>
    </r>
  </si>
  <si>
    <t>The final column notes possible deviations to other partitions.</t>
  </si>
  <si>
    <t>Please select Sheet 2" for computations and definitions</t>
  </si>
  <si>
    <r>
      <t xml:space="preserve">Table 1: Details of example 1. Pay offs </t>
    </r>
    <r>
      <rPr>
        <b/>
        <i/>
        <sz val="11"/>
        <color theme="1"/>
        <rFont val="Calibri"/>
        <family val="2"/>
        <scheme val="minor"/>
      </rPr>
      <t>U</t>
    </r>
    <r>
      <rPr>
        <b/>
        <i/>
        <vertAlign val="super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for selected partitions. ”|” signifies a party boundary,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</si>
</sst>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b/>
      <sz val="13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49" fontId="0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/>
    <xf numFmtId="0" fontId="8" fillId="0" borderId="0" xfId="0" applyFon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topLeftCell="A30" zoomScale="80" zoomScaleNormal="80" workbookViewId="0">
      <selection activeCell="A51" sqref="A51"/>
    </sheetView>
  </sheetViews>
  <sheetFormatPr defaultRowHeight="15"/>
  <cols>
    <col min="1" max="1" width="13.85546875" customWidth="1"/>
    <col min="2" max="2" width="14.28515625" customWidth="1"/>
    <col min="8" max="8" width="9.42578125" customWidth="1"/>
    <col min="9" max="9" width="15.5703125" customWidth="1"/>
    <col min="11" max="11" width="0" hidden="1" customWidth="1"/>
    <col min="16" max="16" width="12.5703125" customWidth="1"/>
    <col min="17" max="17" width="0" hidden="1" customWidth="1"/>
    <col min="18" max="18" width="12" customWidth="1"/>
  </cols>
  <sheetData>
    <row r="1" spans="1:20" ht="17.25">
      <c r="A1" s="7" t="s">
        <v>0</v>
      </c>
      <c r="B1" s="7" t="s">
        <v>64</v>
      </c>
      <c r="C1" s="10" t="s">
        <v>65</v>
      </c>
      <c r="D1" s="10" t="s">
        <v>1</v>
      </c>
      <c r="E1" s="10" t="s">
        <v>66</v>
      </c>
      <c r="F1" s="10" t="s">
        <v>67</v>
      </c>
      <c r="G1" s="10" t="s">
        <v>68</v>
      </c>
      <c r="H1" s="10" t="s">
        <v>69</v>
      </c>
      <c r="I1" t="s">
        <v>15</v>
      </c>
    </row>
    <row r="2" spans="1:20" ht="18">
      <c r="A2" s="7" t="s">
        <v>77</v>
      </c>
      <c r="B2" s="6" t="s">
        <v>3</v>
      </c>
      <c r="C2" s="3">
        <v>-0.31666666666666671</v>
      </c>
      <c r="D2" s="3">
        <v>-0.21666666666666667</v>
      </c>
      <c r="E2" s="3">
        <v>-0.21666666666666667</v>
      </c>
      <c r="F2" s="3">
        <v>-0.11666666666666667</v>
      </c>
      <c r="G2" s="3">
        <v>-0.13333333333333333</v>
      </c>
      <c r="H2" s="3">
        <v>-0.58333333333333337</v>
      </c>
      <c r="I2" s="7" t="s">
        <v>78</v>
      </c>
      <c r="Q2" s="7"/>
      <c r="R2" s="7"/>
    </row>
    <row r="3" spans="1:20" ht="18">
      <c r="A3" s="7" t="s">
        <v>78</v>
      </c>
      <c r="B3" s="8" t="s">
        <v>5</v>
      </c>
      <c r="C3" s="3">
        <v>-0.23750000000000002</v>
      </c>
      <c r="D3" s="3">
        <v>-0.1875</v>
      </c>
      <c r="E3" s="3">
        <v>-0.1875</v>
      </c>
      <c r="F3" s="3">
        <v>-0.1875</v>
      </c>
      <c r="G3" s="3">
        <v>-0.21249999999999999</v>
      </c>
      <c r="H3" s="3">
        <v>-0.66249999999999998</v>
      </c>
      <c r="I3" s="7" t="s">
        <v>79</v>
      </c>
      <c r="Q3" s="4"/>
      <c r="R3" s="4"/>
    </row>
    <row r="4" spans="1:20">
      <c r="A4" s="7"/>
      <c r="B4" s="8" t="s">
        <v>6</v>
      </c>
      <c r="C4" s="3">
        <v>-0.9</v>
      </c>
      <c r="D4" s="3">
        <v>-0.8</v>
      </c>
      <c r="E4" s="3">
        <v>-0.8</v>
      </c>
      <c r="F4" s="3">
        <v>-0.5</v>
      </c>
      <c r="G4" s="3">
        <v>-0.45</v>
      </c>
      <c r="H4" s="3">
        <v>0</v>
      </c>
      <c r="I4" s="3"/>
      <c r="Q4" s="3"/>
      <c r="R4" s="3"/>
    </row>
    <row r="5" spans="1:20">
      <c r="A5" s="7"/>
      <c r="B5" s="8" t="s">
        <v>7</v>
      </c>
      <c r="C5" s="3">
        <v>-0.9</v>
      </c>
      <c r="D5" s="3">
        <v>-0.8</v>
      </c>
      <c r="E5" s="3">
        <v>-0.8</v>
      </c>
      <c r="F5" s="3">
        <v>-0.5</v>
      </c>
      <c r="G5" s="3">
        <v>-0.45</v>
      </c>
      <c r="H5" s="3">
        <v>0</v>
      </c>
      <c r="I5" s="3"/>
      <c r="Q5" s="3"/>
      <c r="R5" s="3"/>
    </row>
    <row r="6" spans="1:20" ht="18">
      <c r="A6" s="7" t="s">
        <v>79</v>
      </c>
      <c r="B6" s="8" t="s">
        <v>9</v>
      </c>
      <c r="C6" s="3">
        <v>-0.58333333333333337</v>
      </c>
      <c r="D6" s="3">
        <v>-0.48333333333333334</v>
      </c>
      <c r="E6" s="3">
        <v>-0.48333333333333334</v>
      </c>
      <c r="F6" s="3">
        <v>-0.18333333333333335</v>
      </c>
      <c r="G6" s="3">
        <v>-0.16666666666666669</v>
      </c>
      <c r="H6" s="3">
        <v>-0.31666666666666671</v>
      </c>
      <c r="I6" s="7" t="s">
        <v>77</v>
      </c>
      <c r="Q6" s="3"/>
      <c r="R6" s="3"/>
    </row>
    <row r="7" spans="1:20" ht="18">
      <c r="A7" s="7" t="s">
        <v>80</v>
      </c>
      <c r="B7" s="8" t="s">
        <v>9</v>
      </c>
      <c r="C7" s="3">
        <v>-0.58333333333333337</v>
      </c>
      <c r="D7" s="3">
        <v>-0.48333333333333334</v>
      </c>
      <c r="E7" s="3">
        <v>-0.48333333333333334</v>
      </c>
      <c r="F7" s="3">
        <v>-0.18333333333333335</v>
      </c>
      <c r="G7" s="3">
        <v>-0.16666666666666669</v>
      </c>
      <c r="H7" s="3">
        <v>-0.31666666666666671</v>
      </c>
      <c r="I7" s="7" t="s">
        <v>77</v>
      </c>
      <c r="Q7" s="3"/>
      <c r="R7" s="3"/>
    </row>
    <row r="8" spans="1:20">
      <c r="A8" s="7"/>
      <c r="B8" s="8" t="s">
        <v>11</v>
      </c>
      <c r="C8" s="3">
        <v>-0.4375</v>
      </c>
      <c r="D8" s="3">
        <v>-0.38750000000000001</v>
      </c>
      <c r="E8" s="3">
        <v>-0.38750000000000001</v>
      </c>
      <c r="F8" s="3">
        <v>-0.23750000000000002</v>
      </c>
      <c r="G8" s="3">
        <v>-0.23750000000000002</v>
      </c>
      <c r="H8" s="3">
        <v>-0.46250000000000002</v>
      </c>
      <c r="I8" s="3"/>
      <c r="Q8" s="3"/>
      <c r="R8" s="3"/>
    </row>
    <row r="9" spans="1:20">
      <c r="A9" s="7"/>
      <c r="B9" s="8" t="s">
        <v>12</v>
      </c>
      <c r="C9" s="3">
        <v>-0.46250000000000002</v>
      </c>
      <c r="D9" s="3">
        <v>-0.36249999999999999</v>
      </c>
      <c r="E9" s="3">
        <v>-0.36249999999999999</v>
      </c>
      <c r="F9" s="3">
        <v>-0.21249999999999999</v>
      </c>
      <c r="G9" s="3">
        <v>-0.21249999999999999</v>
      </c>
      <c r="H9" s="3">
        <v>-0.4375</v>
      </c>
      <c r="I9" s="3"/>
      <c r="Q9" s="3"/>
      <c r="R9" s="3"/>
    </row>
    <row r="10" spans="1:20" ht="18">
      <c r="A10" s="7" t="s">
        <v>81</v>
      </c>
      <c r="B10" s="8" t="s">
        <v>20</v>
      </c>
      <c r="C10" s="3">
        <v>-0.31666666666666671</v>
      </c>
      <c r="D10" s="3">
        <v>-0.21666666666666667</v>
      </c>
      <c r="E10" s="3">
        <v>-0.21666666666666667</v>
      </c>
      <c r="F10" s="3">
        <v>-0.11666666666666667</v>
      </c>
      <c r="G10" s="3">
        <v>-0.13333333333333333</v>
      </c>
      <c r="H10" s="3">
        <v>-0.58333333333333337</v>
      </c>
      <c r="I10" s="7" t="s">
        <v>78</v>
      </c>
      <c r="Q10" s="3"/>
      <c r="R10" s="3"/>
      <c r="S10" s="2"/>
      <c r="T10" s="2"/>
    </row>
    <row r="11" spans="1:20">
      <c r="A11" s="7"/>
      <c r="B11" s="8" t="s">
        <v>19</v>
      </c>
      <c r="C11" s="3">
        <v>-0.28333333333333333</v>
      </c>
      <c r="D11" s="3">
        <v>-0.25</v>
      </c>
      <c r="E11" s="3">
        <v>-0.25</v>
      </c>
      <c r="F11" s="3">
        <v>-0.15000000000000002</v>
      </c>
      <c r="G11" s="3">
        <v>-0.16666666666666669</v>
      </c>
      <c r="H11" s="3">
        <v>-0.6166666666666667</v>
      </c>
      <c r="I11" s="3"/>
      <c r="Q11" s="4"/>
      <c r="R11" s="4"/>
    </row>
    <row r="12" spans="1:20">
      <c r="A12" s="7"/>
      <c r="B12" s="8" t="s">
        <v>6</v>
      </c>
      <c r="C12" s="3">
        <v>-0.9</v>
      </c>
      <c r="D12" s="3">
        <v>-0.8</v>
      </c>
      <c r="E12" s="3">
        <v>-0.8</v>
      </c>
      <c r="F12" s="3">
        <v>-0.5</v>
      </c>
      <c r="G12" s="3">
        <v>-0.45</v>
      </c>
      <c r="H12" s="3">
        <v>0</v>
      </c>
      <c r="I12" s="3"/>
      <c r="Q12" s="3"/>
      <c r="R12" s="3"/>
    </row>
    <row r="13" spans="1:20">
      <c r="A13" s="7"/>
      <c r="B13" s="6" t="s">
        <v>21</v>
      </c>
      <c r="C13" s="3">
        <v>-0.9</v>
      </c>
      <c r="D13" s="3">
        <v>-0.8</v>
      </c>
      <c r="E13" s="3">
        <v>-0.8</v>
      </c>
      <c r="F13" s="3">
        <v>-0.5</v>
      </c>
      <c r="G13" s="3">
        <v>-0.45</v>
      </c>
      <c r="H13" s="3">
        <v>0</v>
      </c>
      <c r="I13" s="3"/>
      <c r="Q13" s="3"/>
      <c r="R13" s="3"/>
    </row>
    <row r="14" spans="1:20">
      <c r="A14" s="7"/>
      <c r="B14" s="8" t="s">
        <v>44</v>
      </c>
      <c r="C14" s="3">
        <v>-0.23750000000000002</v>
      </c>
      <c r="D14" s="3">
        <v>-0.1875</v>
      </c>
      <c r="E14" s="3">
        <v>-0.1875</v>
      </c>
      <c r="F14" s="3">
        <v>-0.1875</v>
      </c>
      <c r="G14" s="3">
        <v>-0.21249999999999999</v>
      </c>
      <c r="H14" s="3">
        <v>-0.66249999999999998</v>
      </c>
      <c r="I14" s="4"/>
      <c r="Q14" s="3"/>
      <c r="R14" s="3"/>
    </row>
    <row r="15" spans="1:20">
      <c r="D15" s="3"/>
      <c r="I15" s="3"/>
      <c r="Q15" s="4"/>
      <c r="R15" s="4"/>
    </row>
    <row r="16" spans="1:20" ht="18">
      <c r="A16" s="7" t="s">
        <v>17</v>
      </c>
      <c r="B16" s="8" t="s">
        <v>43</v>
      </c>
      <c r="C16" s="3">
        <v>-0.31666666666666671</v>
      </c>
      <c r="D16" s="3">
        <v>-0.21666666666666667</v>
      </c>
      <c r="E16" s="3">
        <v>-0.21666666666666667</v>
      </c>
      <c r="F16" s="3">
        <v>-0.23333333333333334</v>
      </c>
      <c r="G16" s="3">
        <v>-0.28333333333333333</v>
      </c>
      <c r="H16" s="3">
        <v>-0.73333333333333339</v>
      </c>
      <c r="I16" s="7" t="s">
        <v>81</v>
      </c>
      <c r="Q16" s="3"/>
      <c r="R16" s="3"/>
    </row>
    <row r="17" spans="1:23">
      <c r="A17" s="7"/>
      <c r="B17" s="8" t="s">
        <v>47</v>
      </c>
      <c r="C17" s="3">
        <v>-0.16666666666666669</v>
      </c>
      <c r="D17" s="3">
        <v>-0.13333333333333333</v>
      </c>
      <c r="E17" s="3">
        <v>-0.13333333333333333</v>
      </c>
      <c r="F17" s="3">
        <v>-0.23333333333333334</v>
      </c>
      <c r="G17" s="3">
        <v>-0.28333333333333333</v>
      </c>
      <c r="H17" s="3">
        <v>-0.73333333333333339</v>
      </c>
      <c r="I17" s="4"/>
      <c r="Q17" s="3"/>
      <c r="R17" s="3"/>
    </row>
    <row r="18" spans="1:23">
      <c r="A18" s="7"/>
      <c r="B18" s="8" t="s">
        <v>46</v>
      </c>
      <c r="C18" s="3">
        <v>-0.31666666666666671</v>
      </c>
      <c r="D18" s="3">
        <v>-0.21666666666666667</v>
      </c>
      <c r="E18" s="3">
        <v>-0.21666666666666667</v>
      </c>
      <c r="F18" s="3">
        <v>-0.11666666666666667</v>
      </c>
      <c r="G18" s="3">
        <v>-0.13333333333333333</v>
      </c>
      <c r="H18" s="3">
        <v>-0.58333333333333337</v>
      </c>
      <c r="I18" s="4"/>
      <c r="Q18" s="4"/>
      <c r="R18" s="4"/>
    </row>
    <row r="19" spans="1:23">
      <c r="A19" s="7"/>
      <c r="B19" s="8" t="s">
        <v>45</v>
      </c>
      <c r="C19" s="3">
        <v>-0.9</v>
      </c>
      <c r="D19" s="3">
        <v>-0.8</v>
      </c>
      <c r="E19" s="3">
        <v>-0.8</v>
      </c>
      <c r="F19" s="3">
        <v>-0.5</v>
      </c>
      <c r="G19" s="3">
        <v>-0.45</v>
      </c>
      <c r="H19" s="3">
        <v>0</v>
      </c>
      <c r="I19" s="3"/>
      <c r="Q19" s="4"/>
      <c r="R19" s="4"/>
      <c r="S19" s="4"/>
      <c r="T19" s="4"/>
      <c r="U19" s="2"/>
      <c r="V19" s="2"/>
      <c r="W19" s="2"/>
    </row>
    <row r="20" spans="1:23">
      <c r="A20" s="7"/>
      <c r="B20" s="8" t="s">
        <v>48</v>
      </c>
      <c r="C20" s="3">
        <v>-0.23750000000000002</v>
      </c>
      <c r="D20" s="3">
        <v>-0.1875</v>
      </c>
      <c r="E20" s="3">
        <v>-0.1875</v>
      </c>
      <c r="F20" s="3">
        <v>-0.1875</v>
      </c>
      <c r="G20" s="3">
        <v>-0.21249999999999999</v>
      </c>
      <c r="H20" s="3">
        <v>-0.66249999999999998</v>
      </c>
      <c r="I20" s="3"/>
      <c r="Q20" s="3"/>
      <c r="R20" s="3"/>
    </row>
    <row r="21" spans="1:23">
      <c r="A21" s="7"/>
      <c r="B21" s="8" t="s">
        <v>49</v>
      </c>
      <c r="C21" s="3">
        <v>-0.9</v>
      </c>
      <c r="D21" s="3">
        <v>-0.8</v>
      </c>
      <c r="E21" s="3">
        <v>-0.8</v>
      </c>
      <c r="F21" s="3">
        <v>-0.5</v>
      </c>
      <c r="G21" s="3">
        <v>-0.45</v>
      </c>
      <c r="H21" s="3">
        <v>0</v>
      </c>
      <c r="I21" s="3"/>
      <c r="Q21" s="3"/>
      <c r="R21" s="3"/>
    </row>
    <row r="22" spans="1:23" ht="18">
      <c r="A22" s="7" t="s">
        <v>13</v>
      </c>
      <c r="B22" s="8" t="s">
        <v>43</v>
      </c>
      <c r="C22" s="3">
        <v>-0.23750000000000002</v>
      </c>
      <c r="D22" s="3">
        <v>-0.1875</v>
      </c>
      <c r="E22" s="3">
        <v>-0.1875</v>
      </c>
      <c r="F22" s="3">
        <v>-0.23333333333333334</v>
      </c>
      <c r="G22" s="3">
        <v>-0.28333333333333333</v>
      </c>
      <c r="H22" s="3">
        <v>-0.73333333333333339</v>
      </c>
      <c r="I22" s="7" t="s">
        <v>79</v>
      </c>
      <c r="Q22" s="3"/>
      <c r="R22" s="3"/>
    </row>
    <row r="23" spans="1:23">
      <c r="A23" s="7"/>
      <c r="B23" s="8" t="s">
        <v>50</v>
      </c>
      <c r="C23" s="3">
        <v>-0.16666666666666669</v>
      </c>
      <c r="D23" s="3">
        <v>-0.13333333333333333</v>
      </c>
      <c r="E23" s="3">
        <v>-0.13333333333333333</v>
      </c>
      <c r="F23" s="3">
        <v>-0.23333333333333334</v>
      </c>
      <c r="G23" s="3">
        <v>-0.28333333333333333</v>
      </c>
      <c r="H23" s="3">
        <v>-0.73333333333333339</v>
      </c>
      <c r="I23" s="3"/>
      <c r="Q23" s="4"/>
      <c r="R23" s="4"/>
    </row>
    <row r="24" spans="1:23">
      <c r="A24" s="7"/>
      <c r="B24" s="8" t="s">
        <v>52</v>
      </c>
      <c r="C24" s="3">
        <v>-0.18333333333333335</v>
      </c>
      <c r="D24" s="3">
        <v>-0.15000000000000002</v>
      </c>
      <c r="E24" s="3">
        <v>-0.15000000000000002</v>
      </c>
      <c r="F24" s="3">
        <v>-0.25</v>
      </c>
      <c r="G24" s="3">
        <v>-0.26666666666666666</v>
      </c>
      <c r="H24" s="3">
        <v>-0.71666666666666667</v>
      </c>
      <c r="I24" s="3"/>
      <c r="Q24" s="3"/>
      <c r="R24" s="3"/>
    </row>
    <row r="25" spans="1:23">
      <c r="A25" s="7"/>
      <c r="B25" s="8" t="s">
        <v>53</v>
      </c>
      <c r="C25" s="3">
        <v>-0.9</v>
      </c>
      <c r="D25" s="3">
        <v>-0.8</v>
      </c>
      <c r="E25" s="3">
        <v>-0.8</v>
      </c>
      <c r="F25" s="3">
        <v>-0.5</v>
      </c>
      <c r="G25" s="3">
        <v>-0.45</v>
      </c>
      <c r="H25" s="3">
        <v>0</v>
      </c>
      <c r="I25" s="3"/>
      <c r="Q25" s="3"/>
      <c r="R25" s="3"/>
    </row>
    <row r="26" spans="1:23">
      <c r="A26" s="7"/>
      <c r="B26" s="8" t="s">
        <v>54</v>
      </c>
      <c r="C26" s="3">
        <v>-0.9</v>
      </c>
      <c r="D26" s="3">
        <v>-0.8</v>
      </c>
      <c r="E26" s="3">
        <v>-0.8</v>
      </c>
      <c r="F26" s="3">
        <v>-0.5</v>
      </c>
      <c r="G26" s="3">
        <v>-0.45</v>
      </c>
      <c r="H26" s="3">
        <v>0</v>
      </c>
      <c r="I26" s="4"/>
      <c r="Q26" s="3"/>
      <c r="R26" s="3"/>
    </row>
    <row r="27" spans="1:23">
      <c r="A27" s="7"/>
      <c r="B27" s="8" t="s">
        <v>51</v>
      </c>
      <c r="C27" s="3">
        <v>-0.23750000000000002</v>
      </c>
      <c r="D27" s="3">
        <v>-0.1875</v>
      </c>
      <c r="E27" s="3">
        <v>-0.1875</v>
      </c>
      <c r="F27" s="3">
        <v>-0.1875</v>
      </c>
      <c r="G27" s="3">
        <v>-0.21249999999999999</v>
      </c>
      <c r="H27" s="3">
        <v>-0.66249999999999998</v>
      </c>
      <c r="I27" s="3"/>
      <c r="Q27" s="4"/>
      <c r="R27" s="4"/>
    </row>
    <row r="28" spans="1:23" ht="18">
      <c r="A28" s="7" t="s">
        <v>23</v>
      </c>
      <c r="B28" s="8" t="s">
        <v>24</v>
      </c>
      <c r="C28" s="3">
        <v>-0.16666666666666669</v>
      </c>
      <c r="D28" s="3">
        <v>-0.13333333333333333</v>
      </c>
      <c r="E28" s="3">
        <v>-0.13333333333333333</v>
      </c>
      <c r="F28" s="3">
        <v>-0.23333333333333334</v>
      </c>
      <c r="G28" s="3">
        <v>-0.28333333333333333</v>
      </c>
      <c r="H28" s="3">
        <v>-0.73333333333333339</v>
      </c>
      <c r="I28" s="7" t="s">
        <v>78</v>
      </c>
      <c r="Q28" s="3"/>
      <c r="R28" s="3"/>
    </row>
    <row r="29" spans="1:23">
      <c r="A29" s="7"/>
      <c r="B29" s="8" t="s">
        <v>27</v>
      </c>
      <c r="C29" s="3">
        <v>-0.9</v>
      </c>
      <c r="D29" s="3">
        <v>-0.8</v>
      </c>
      <c r="E29" s="3">
        <v>-0.8</v>
      </c>
      <c r="F29" s="3">
        <v>-0.5</v>
      </c>
      <c r="G29" s="3">
        <v>-0.45</v>
      </c>
      <c r="H29" s="3">
        <v>0</v>
      </c>
      <c r="I29" s="3"/>
      <c r="Q29" s="3"/>
      <c r="R29" s="3"/>
    </row>
    <row r="30" spans="1:23" ht="18">
      <c r="A30" s="7" t="s">
        <v>28</v>
      </c>
      <c r="B30" s="8" t="s">
        <v>14</v>
      </c>
      <c r="C30" s="3">
        <v>-0.16666666666666669</v>
      </c>
      <c r="D30" s="3">
        <v>-0.13333333333333333</v>
      </c>
      <c r="E30" s="3">
        <v>-0.13333333333333333</v>
      </c>
      <c r="F30" s="3">
        <v>-0.23333333333333334</v>
      </c>
      <c r="G30" s="3">
        <v>-0.28333333333333333</v>
      </c>
      <c r="H30" s="3">
        <v>-0.73333333333333339</v>
      </c>
      <c r="I30" s="7" t="s">
        <v>78</v>
      </c>
      <c r="Q30" s="3"/>
      <c r="R30" s="3"/>
    </row>
    <row r="31" spans="1:23">
      <c r="A31" s="7"/>
      <c r="B31" s="8" t="s">
        <v>29</v>
      </c>
      <c r="C31" s="3">
        <v>-0.9</v>
      </c>
      <c r="D31" s="3">
        <v>-0.8</v>
      </c>
      <c r="E31" s="3">
        <v>-0.8</v>
      </c>
      <c r="F31" s="3">
        <v>-0.5</v>
      </c>
      <c r="G31" s="3">
        <v>-0.45</v>
      </c>
      <c r="H31" s="3">
        <v>0</v>
      </c>
      <c r="I31" s="4"/>
      <c r="Q31" s="4"/>
      <c r="R31" s="4"/>
    </row>
    <row r="32" spans="1:23">
      <c r="A32" s="7"/>
      <c r="B32" s="8" t="s">
        <v>26</v>
      </c>
      <c r="C32" s="3">
        <v>-0.9</v>
      </c>
      <c r="D32" s="3">
        <v>-0.8</v>
      </c>
      <c r="E32" s="3">
        <v>-0.8</v>
      </c>
      <c r="F32" s="3">
        <v>-0.5</v>
      </c>
      <c r="G32" s="3">
        <v>-0.45</v>
      </c>
      <c r="H32" s="3">
        <v>0</v>
      </c>
      <c r="I32" s="3"/>
      <c r="Q32" s="4"/>
      <c r="R32" s="4"/>
    </row>
    <row r="33" spans="1:18" ht="18">
      <c r="A33" s="7" t="s">
        <v>30</v>
      </c>
      <c r="B33" s="8" t="s">
        <v>16</v>
      </c>
      <c r="C33" s="3">
        <v>-0.16666666666666669</v>
      </c>
      <c r="D33" s="3">
        <v>-0.13333333333333333</v>
      </c>
      <c r="E33" s="3">
        <v>-0.13333333333333333</v>
      </c>
      <c r="F33" s="3">
        <v>-0.23333333333333334</v>
      </c>
      <c r="G33" s="3">
        <v>-0.28333333333333333</v>
      </c>
      <c r="H33" s="3">
        <v>-0.73333333333333339</v>
      </c>
      <c r="I33" s="7" t="s">
        <v>81</v>
      </c>
      <c r="Q33" s="3"/>
      <c r="R33" s="3"/>
    </row>
    <row r="34" spans="1:18">
      <c r="A34" s="7"/>
      <c r="B34" s="6" t="s">
        <v>25</v>
      </c>
      <c r="C34" s="3">
        <v>-0.9</v>
      </c>
      <c r="D34" s="3">
        <v>-0.8</v>
      </c>
      <c r="E34" s="3">
        <v>-0.8</v>
      </c>
      <c r="F34" s="3">
        <v>-0.5</v>
      </c>
      <c r="G34" s="3">
        <v>-0.45</v>
      </c>
      <c r="H34" s="3">
        <v>0</v>
      </c>
      <c r="I34" s="3"/>
      <c r="Q34" s="3"/>
      <c r="R34" s="3"/>
    </row>
    <row r="35" spans="1:18">
      <c r="A35" s="7"/>
      <c r="B35" s="6" t="s">
        <v>31</v>
      </c>
      <c r="C35" s="3">
        <v>-0.9</v>
      </c>
      <c r="D35" s="3">
        <v>-0.8</v>
      </c>
      <c r="E35" s="3">
        <v>-0.8</v>
      </c>
      <c r="F35" s="3">
        <v>-0.5</v>
      </c>
      <c r="G35" s="3">
        <v>-0.45</v>
      </c>
      <c r="H35" s="3">
        <v>0</v>
      </c>
      <c r="I35" s="3"/>
      <c r="Q35" s="3"/>
      <c r="R35" s="3"/>
    </row>
    <row r="36" spans="1:18" ht="18">
      <c r="A36" s="7" t="s">
        <v>32</v>
      </c>
      <c r="B36" s="8" t="s">
        <v>33</v>
      </c>
      <c r="C36" s="3">
        <v>-0.16666666666666669</v>
      </c>
      <c r="D36" s="3">
        <v>-0.13333333333333333</v>
      </c>
      <c r="E36" s="3">
        <v>-0.13333333333333333</v>
      </c>
      <c r="F36" s="3">
        <v>-0.23333333333333334</v>
      </c>
      <c r="G36" s="3">
        <v>-0.28333333333333333</v>
      </c>
      <c r="H36" s="3">
        <v>-0.73333333333333339</v>
      </c>
      <c r="I36" s="7" t="s">
        <v>78</v>
      </c>
      <c r="Q36" s="3"/>
      <c r="R36" s="3"/>
    </row>
    <row r="37" spans="1:18" ht="18">
      <c r="A37" s="7" t="s">
        <v>34</v>
      </c>
      <c r="B37" s="8" t="s">
        <v>33</v>
      </c>
      <c r="C37" s="3">
        <v>-0.16666666666666669</v>
      </c>
      <c r="D37" s="3">
        <v>-0.13333333333333333</v>
      </c>
      <c r="E37" s="3">
        <v>-0.13333333333333333</v>
      </c>
      <c r="F37" s="3">
        <v>-0.23333333333333334</v>
      </c>
      <c r="G37" s="3">
        <v>-0.28333333333333333</v>
      </c>
      <c r="H37" s="3">
        <v>-0.73333333333333339</v>
      </c>
      <c r="I37" s="7" t="s">
        <v>78</v>
      </c>
      <c r="Q37" s="4"/>
      <c r="R37" s="4"/>
    </row>
    <row r="38" spans="1:18">
      <c r="A38" s="7"/>
      <c r="B38" s="6" t="s">
        <v>35</v>
      </c>
      <c r="C38" s="3">
        <v>-0.23750000000000002</v>
      </c>
      <c r="D38" s="3">
        <v>-0.1875</v>
      </c>
      <c r="E38" s="3">
        <v>-0.1875</v>
      </c>
      <c r="F38" s="3">
        <v>-0.1875</v>
      </c>
      <c r="G38" s="3">
        <v>-0.21249999999999999</v>
      </c>
      <c r="H38" s="3">
        <v>-0.66249999999999998</v>
      </c>
      <c r="I38" s="3"/>
      <c r="Q38" s="9"/>
      <c r="R38" s="9"/>
    </row>
    <row r="39" spans="1:18">
      <c r="A39" s="7"/>
      <c r="B39" s="6" t="s">
        <v>36</v>
      </c>
      <c r="C39" s="3">
        <v>-0.9</v>
      </c>
      <c r="D39" s="3">
        <v>-0.8</v>
      </c>
      <c r="E39" s="3">
        <v>-0.8</v>
      </c>
      <c r="F39" s="3">
        <v>-0.5</v>
      </c>
      <c r="G39" s="3">
        <v>-0.45</v>
      </c>
      <c r="H39" s="3">
        <v>0</v>
      </c>
      <c r="I39" s="3"/>
      <c r="Q39" s="3"/>
      <c r="R39" s="3"/>
    </row>
    <row r="40" spans="1:18" ht="18">
      <c r="A40" s="7" t="s">
        <v>37</v>
      </c>
      <c r="B40" s="8" t="s">
        <v>38</v>
      </c>
      <c r="C40" s="3">
        <v>-0.46250000000000002</v>
      </c>
      <c r="D40" s="3">
        <v>-0.36249999999999999</v>
      </c>
      <c r="E40" s="3">
        <v>-0.36249999999999999</v>
      </c>
      <c r="F40" s="3">
        <v>-0.21249999999999999</v>
      </c>
      <c r="G40" s="3">
        <v>-0.21249999999999999</v>
      </c>
      <c r="H40" s="3">
        <v>-0.4375</v>
      </c>
      <c r="I40" s="7" t="s">
        <v>79</v>
      </c>
      <c r="Q40" s="3"/>
      <c r="R40" s="3"/>
    </row>
    <row r="41" spans="1:18" ht="18">
      <c r="A41" s="7" t="s">
        <v>39</v>
      </c>
      <c r="B41" s="6" t="s">
        <v>40</v>
      </c>
      <c r="C41" s="3">
        <v>-0.23750000000000002</v>
      </c>
      <c r="D41" s="3">
        <v>-0.1875</v>
      </c>
      <c r="E41" s="3">
        <v>-0.1875</v>
      </c>
      <c r="F41" s="3">
        <v>-0.1875</v>
      </c>
      <c r="G41" s="3">
        <v>-0.21249999999999999</v>
      </c>
      <c r="H41" s="3">
        <v>-0.66249999999999998</v>
      </c>
      <c r="I41" s="7" t="s">
        <v>80</v>
      </c>
      <c r="Q41" s="4"/>
      <c r="R41" s="4"/>
    </row>
    <row r="42" spans="1:18" ht="18">
      <c r="A42" s="7" t="s">
        <v>41</v>
      </c>
      <c r="B42" s="6" t="s">
        <v>42</v>
      </c>
      <c r="C42" s="3">
        <v>-0.37</v>
      </c>
      <c r="D42" s="3">
        <v>-0.31</v>
      </c>
      <c r="E42" s="3">
        <v>-0.31</v>
      </c>
      <c r="F42" s="3">
        <v>-0.25</v>
      </c>
      <c r="G42" s="3">
        <v>-0.26</v>
      </c>
      <c r="H42" s="3">
        <v>-0.53</v>
      </c>
      <c r="I42" s="7" t="s">
        <v>77</v>
      </c>
      <c r="Q42" s="3"/>
      <c r="R42" s="3"/>
    </row>
    <row r="43" spans="1:18" ht="18">
      <c r="A43" s="7" t="s">
        <v>22</v>
      </c>
      <c r="B43" s="6" t="s">
        <v>43</v>
      </c>
      <c r="C43" s="3">
        <v>-0.31666666666666671</v>
      </c>
      <c r="D43" s="3">
        <v>-0.25</v>
      </c>
      <c r="E43" s="3">
        <v>-0.25</v>
      </c>
      <c r="F43" s="3">
        <v>-0.23333333333333334</v>
      </c>
      <c r="G43" s="3">
        <v>-0.28333333333333333</v>
      </c>
      <c r="H43" s="3">
        <v>-0.73333333333333339</v>
      </c>
      <c r="I43" s="7" t="s">
        <v>77</v>
      </c>
      <c r="Q43" s="3"/>
      <c r="R43" s="3"/>
    </row>
    <row r="44" spans="1:18">
      <c r="A44" s="7"/>
      <c r="B44" s="8" t="s">
        <v>55</v>
      </c>
      <c r="C44" s="3">
        <v>-0.16666666666666669</v>
      </c>
      <c r="D44" s="3">
        <v>-0.13333333333333333</v>
      </c>
      <c r="E44" s="3">
        <v>-0.13333333333333333</v>
      </c>
      <c r="F44" s="3">
        <v>-0.23333333333333334</v>
      </c>
      <c r="G44" s="3">
        <v>-0.28333333333333333</v>
      </c>
      <c r="H44" s="3">
        <v>-0.73333333333333339</v>
      </c>
      <c r="I44" s="4"/>
      <c r="Q44" s="4"/>
      <c r="R44" s="4"/>
    </row>
    <row r="45" spans="1:18">
      <c r="A45" s="7"/>
      <c r="B45" s="8" t="s">
        <v>73</v>
      </c>
      <c r="C45" s="3">
        <v>-0.18333333333333335</v>
      </c>
      <c r="D45" s="3">
        <v>-0.15000000000000002</v>
      </c>
      <c r="E45" s="3">
        <v>-0.15000000000000002</v>
      </c>
      <c r="F45" s="3">
        <v>-0.25</v>
      </c>
      <c r="G45" s="3">
        <v>-0.26666666666666666</v>
      </c>
      <c r="H45" s="3">
        <v>-0.71666666666666667</v>
      </c>
      <c r="I45" s="3"/>
      <c r="Q45" s="4"/>
      <c r="R45" s="4"/>
    </row>
    <row r="46" spans="1:18">
      <c r="A46" s="7"/>
      <c r="B46" s="8" t="s">
        <v>59</v>
      </c>
      <c r="C46" s="3">
        <v>-0.9</v>
      </c>
      <c r="D46" s="3">
        <v>-0.8</v>
      </c>
      <c r="E46" s="3">
        <v>-0.8</v>
      </c>
      <c r="F46" s="3">
        <v>-0.5</v>
      </c>
      <c r="G46" s="3">
        <v>-0.45</v>
      </c>
      <c r="H46" s="3">
        <v>0</v>
      </c>
      <c r="I46" s="4"/>
      <c r="Q46" s="3"/>
      <c r="R46" s="3"/>
    </row>
    <row r="47" spans="1:18">
      <c r="B47" s="8" t="s">
        <v>56</v>
      </c>
      <c r="C47" s="3">
        <v>-0.31666666666666671</v>
      </c>
      <c r="D47" s="3">
        <v>-0.21666666666666667</v>
      </c>
      <c r="E47" s="3">
        <v>-0.21666666666666667</v>
      </c>
      <c r="F47" s="3">
        <v>-0.11666666666666667</v>
      </c>
      <c r="G47" s="3">
        <v>-0.13333333333333333</v>
      </c>
      <c r="H47" s="3">
        <v>-0.58333333333333337</v>
      </c>
      <c r="Q47" s="4"/>
      <c r="R47" s="4"/>
    </row>
    <row r="48" spans="1:18">
      <c r="B48" s="8" t="s">
        <v>57</v>
      </c>
      <c r="C48" s="3">
        <v>-0.28333333333333333</v>
      </c>
      <c r="D48" s="3">
        <v>-0.25</v>
      </c>
      <c r="E48" s="3">
        <v>-0.25</v>
      </c>
      <c r="F48" s="3">
        <v>-0.15000000000000002</v>
      </c>
      <c r="G48" s="3">
        <v>-0.16666666666666669</v>
      </c>
      <c r="H48" s="3">
        <v>-0.6166666666666667</v>
      </c>
    </row>
    <row r="49" spans="1:18">
      <c r="B49" s="8" t="s">
        <v>58</v>
      </c>
      <c r="C49" s="3">
        <v>-0.23750000000000002</v>
      </c>
      <c r="D49" s="3">
        <v>-0.1875</v>
      </c>
      <c r="E49" s="3">
        <v>-0.1875</v>
      </c>
      <c r="F49" s="3">
        <v>-0.1875</v>
      </c>
      <c r="G49" s="3">
        <v>-0.21249999999999999</v>
      </c>
      <c r="H49" s="3">
        <v>-0.66249999999999998</v>
      </c>
    </row>
    <row r="50" spans="1:18">
      <c r="Q50" s="4"/>
      <c r="R50" s="4"/>
    </row>
    <row r="51" spans="1:18" ht="17.25">
      <c r="A51" s="2" t="s">
        <v>86</v>
      </c>
      <c r="Q51" s="7"/>
      <c r="R51" s="7"/>
    </row>
    <row r="52" spans="1:18" ht="18">
      <c r="A52" s="7" t="s">
        <v>82</v>
      </c>
      <c r="Q52" s="7"/>
      <c r="R52" s="7"/>
    </row>
    <row r="53" spans="1:18" ht="18">
      <c r="A53" t="s">
        <v>83</v>
      </c>
      <c r="Q53" s="7"/>
      <c r="R53" s="7"/>
    </row>
    <row r="54" spans="1:18">
      <c r="A54" s="7" t="s">
        <v>84</v>
      </c>
      <c r="Q54" s="7"/>
      <c r="R54" s="7"/>
    </row>
    <row r="55" spans="1:18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4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4"/>
      <c r="P58" s="7"/>
      <c r="Q58" s="7"/>
      <c r="R58" s="7"/>
    </row>
    <row r="59" spans="1:18">
      <c r="A59" s="2" t="s">
        <v>85</v>
      </c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7"/>
      <c r="N59" s="7"/>
      <c r="O59" s="4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5"/>
      <c r="J60" s="4"/>
      <c r="K60" s="4"/>
      <c r="L60" s="4"/>
      <c r="M60" s="4"/>
      <c r="N60" s="4"/>
      <c r="O60" s="4"/>
      <c r="P60" s="4"/>
      <c r="Q60" s="4"/>
      <c r="R60" s="4"/>
    </row>
    <row r="61" spans="1:18">
      <c r="A61" s="7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  <c r="O61" s="4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4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6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3"/>
      <c r="B64" s="3"/>
      <c r="C64" s="3"/>
      <c r="D64" s="3"/>
      <c r="E64" s="3"/>
      <c r="F64" s="3"/>
      <c r="G64" s="3"/>
      <c r="H64" s="3"/>
      <c r="I64" s="8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7"/>
      <c r="B65" s="7"/>
      <c r="C65" s="7"/>
      <c r="D65" s="7"/>
      <c r="E65" s="7"/>
      <c r="F65" s="7"/>
      <c r="G65" s="7"/>
      <c r="H65" s="7"/>
      <c r="I65" s="5"/>
      <c r="J65" s="4"/>
      <c r="K65" s="4"/>
      <c r="L65" s="4"/>
      <c r="M65" s="4"/>
      <c r="N65" s="4"/>
      <c r="O65" s="4"/>
      <c r="P65" s="4"/>
      <c r="Q65" s="4"/>
      <c r="R65" s="4"/>
    </row>
    <row r="66" spans="1:18">
      <c r="A66" s="7"/>
      <c r="B66" s="7"/>
      <c r="C66" s="7"/>
      <c r="D66" s="7"/>
      <c r="E66" s="7"/>
      <c r="F66" s="7"/>
      <c r="G66" s="7"/>
      <c r="H66" s="7"/>
      <c r="I66" s="6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7"/>
      <c r="B67" s="7"/>
      <c r="C67" s="7"/>
      <c r="D67" s="7"/>
      <c r="E67" s="7"/>
      <c r="F67" s="7"/>
      <c r="G67" s="7"/>
      <c r="H67" s="7"/>
      <c r="I67" s="6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7"/>
      <c r="B68" s="7"/>
      <c r="C68" s="7"/>
      <c r="D68" s="7"/>
      <c r="E68" s="7"/>
      <c r="F68" s="7"/>
      <c r="G68" s="7"/>
      <c r="H68" s="7"/>
      <c r="I68" s="6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7"/>
      <c r="B69" s="7"/>
      <c r="C69" s="7"/>
      <c r="D69" s="7"/>
      <c r="E69" s="7"/>
      <c r="F69" s="7"/>
      <c r="G69" s="7"/>
      <c r="H69" s="7"/>
      <c r="I69" s="5"/>
      <c r="J69" s="4"/>
      <c r="K69" s="4"/>
      <c r="L69" s="4"/>
      <c r="M69" s="4"/>
      <c r="N69" s="4"/>
      <c r="O69" s="4"/>
      <c r="P69" s="4"/>
      <c r="Q69" s="4"/>
      <c r="R69" s="4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5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A74" s="7"/>
      <c r="B74" s="7"/>
      <c r="C74" s="7"/>
      <c r="D74" s="7"/>
      <c r="E74" s="7"/>
      <c r="F74" s="7"/>
      <c r="G74" s="7"/>
      <c r="H74" s="7"/>
      <c r="I74" s="5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7"/>
      <c r="B75" s="7"/>
      <c r="C75" s="7"/>
      <c r="D75" s="7"/>
      <c r="E75" s="7"/>
      <c r="F75" s="7"/>
      <c r="G75" s="7"/>
      <c r="H75" s="7"/>
      <c r="I75" s="5"/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7"/>
      <c r="B76" s="7"/>
      <c r="C76" s="7"/>
      <c r="D76" s="7"/>
      <c r="E76" s="7"/>
      <c r="F76" s="7"/>
      <c r="G76" s="7"/>
      <c r="H76" s="7"/>
      <c r="I76" s="5"/>
      <c r="J76" s="4"/>
      <c r="K76" s="4"/>
      <c r="L76" s="4"/>
      <c r="M76" s="4"/>
      <c r="N76" s="4"/>
      <c r="O76" s="4"/>
      <c r="P76" s="4"/>
      <c r="Q76" s="4"/>
      <c r="R76" s="4"/>
    </row>
    <row r="77" spans="1:18">
      <c r="A77" s="7"/>
      <c r="B77" s="7"/>
      <c r="C77" s="7"/>
      <c r="D77" s="7"/>
      <c r="E77" s="7"/>
      <c r="F77" s="7"/>
      <c r="G77" s="7"/>
      <c r="H77" s="7"/>
      <c r="I77" s="5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7"/>
      <c r="B78" s="7"/>
      <c r="C78" s="7"/>
      <c r="D78" s="7"/>
      <c r="E78" s="7"/>
      <c r="F78" s="7"/>
      <c r="G78" s="7"/>
      <c r="H78" s="7"/>
      <c r="I78" s="5"/>
      <c r="J78" s="3"/>
      <c r="K78" s="3"/>
      <c r="L78" s="3"/>
      <c r="M78" s="3"/>
      <c r="N78" s="3"/>
      <c r="O78" s="3"/>
      <c r="P78" s="3"/>
      <c r="Q78" s="3"/>
      <c r="R78" s="3"/>
    </row>
    <row r="79" spans="1:18">
      <c r="A79" s="7"/>
      <c r="B79" s="7"/>
      <c r="C79" s="7"/>
      <c r="D79" s="7"/>
      <c r="E79" s="7"/>
      <c r="F79" s="7"/>
      <c r="G79" s="7"/>
      <c r="H79" s="7"/>
      <c r="I79" s="5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A80" s="7"/>
      <c r="B80" s="7"/>
      <c r="C80" s="7"/>
      <c r="D80" s="7"/>
      <c r="E80" s="7"/>
      <c r="F80" s="7"/>
      <c r="G80" s="7"/>
      <c r="H80" s="7"/>
      <c r="I80" s="5"/>
      <c r="J80" s="4"/>
      <c r="K80" s="4"/>
      <c r="L80" s="4"/>
      <c r="M80" s="4"/>
      <c r="N80" s="4"/>
      <c r="O80" s="4"/>
      <c r="P80" s="4"/>
      <c r="Q80" s="4"/>
      <c r="R80" s="4"/>
    </row>
    <row r="81" spans="1:18">
      <c r="A81" s="7"/>
      <c r="B81" s="7"/>
      <c r="C81" s="7"/>
      <c r="D81" s="7"/>
      <c r="E81" s="7"/>
      <c r="F81" s="7"/>
      <c r="G81" s="7"/>
      <c r="H81" s="7"/>
      <c r="I81" s="5"/>
      <c r="J81" s="4"/>
      <c r="K81" s="4"/>
      <c r="L81" s="4"/>
      <c r="M81" s="4"/>
      <c r="N81" s="4"/>
      <c r="O81" s="4"/>
      <c r="P81" s="4"/>
      <c r="Q81" s="4"/>
      <c r="R81" s="4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5"/>
      <c r="J84" s="3"/>
      <c r="K84" s="3"/>
      <c r="L84" s="3"/>
      <c r="M84" s="3"/>
      <c r="N84" s="3"/>
      <c r="O84" s="3"/>
      <c r="P84" s="3"/>
      <c r="Q84" s="3"/>
      <c r="R84" s="3"/>
    </row>
    <row r="85" spans="1:18">
      <c r="A85" s="7"/>
      <c r="B85" s="7"/>
      <c r="C85" s="7"/>
      <c r="D85" s="7"/>
      <c r="E85" s="7"/>
      <c r="F85" s="7"/>
      <c r="G85" s="7"/>
      <c r="H85" s="7"/>
      <c r="I85" s="5"/>
      <c r="J85" s="3"/>
      <c r="K85" s="3"/>
      <c r="L85" s="3"/>
      <c r="M85" s="3"/>
      <c r="N85" s="3"/>
      <c r="O85" s="3"/>
      <c r="P85" s="3"/>
      <c r="Q85" s="3"/>
      <c r="R85" s="3"/>
    </row>
    <row r="86" spans="1:18">
      <c r="A86" s="7"/>
      <c r="B86" s="7"/>
      <c r="C86" s="7"/>
      <c r="D86" s="7"/>
      <c r="E86" s="7"/>
      <c r="F86" s="7"/>
      <c r="G86" s="7"/>
      <c r="H86" s="7"/>
      <c r="I86" s="5"/>
      <c r="J86" s="3"/>
      <c r="K86" s="3"/>
      <c r="L86" s="3"/>
      <c r="M86" s="3"/>
      <c r="N86" s="3"/>
      <c r="O86" s="3"/>
      <c r="P86" s="3"/>
      <c r="Q86" s="3"/>
      <c r="R86" s="3"/>
    </row>
    <row r="87" spans="1:18">
      <c r="A87" s="7"/>
      <c r="B87" s="7"/>
      <c r="C87" s="7"/>
      <c r="D87" s="7"/>
      <c r="E87" s="7"/>
      <c r="F87" s="7"/>
      <c r="G87" s="7"/>
      <c r="H87" s="7"/>
      <c r="I87" s="5"/>
      <c r="J87" s="4"/>
      <c r="K87" s="4"/>
      <c r="L87" s="4"/>
      <c r="M87" s="4"/>
      <c r="N87" s="4"/>
      <c r="O87" s="4"/>
      <c r="P87" s="4"/>
      <c r="Q87" s="4"/>
      <c r="R87" s="4"/>
    </row>
    <row r="88" spans="1:18">
      <c r="A88" s="7"/>
      <c r="B88" s="7"/>
      <c r="C88" s="7"/>
      <c r="D88" s="7"/>
      <c r="E88" s="7"/>
      <c r="F88" s="7"/>
      <c r="G88" s="7"/>
      <c r="H88" s="7"/>
      <c r="I88" s="5"/>
      <c r="J88" s="3"/>
      <c r="K88" s="3"/>
      <c r="L88" s="3"/>
      <c r="M88" s="3"/>
      <c r="N88" s="3"/>
      <c r="O88" s="3"/>
      <c r="P88" s="3"/>
      <c r="Q88" s="3"/>
      <c r="R88" s="3"/>
    </row>
    <row r="89" spans="1:18">
      <c r="A89" s="7"/>
      <c r="B89" s="7"/>
      <c r="C89" s="7"/>
      <c r="D89" s="7"/>
      <c r="E89" s="7"/>
      <c r="F89" s="7"/>
      <c r="G89" s="7"/>
      <c r="H89" s="7"/>
      <c r="I89" s="5"/>
      <c r="J89" s="3"/>
      <c r="K89" s="3"/>
      <c r="L89" s="3"/>
      <c r="M89" s="3"/>
      <c r="N89" s="3"/>
      <c r="O89" s="3"/>
      <c r="P89" s="3"/>
      <c r="Q89" s="3"/>
      <c r="R89" s="3"/>
    </row>
    <row r="90" spans="1:18">
      <c r="A90" s="7"/>
      <c r="B90" s="7"/>
      <c r="C90" s="7"/>
      <c r="D90" s="7"/>
      <c r="E90" s="7"/>
      <c r="F90" s="7"/>
      <c r="G90" s="7"/>
      <c r="H90" s="7"/>
      <c r="I90" s="5"/>
      <c r="J90" s="3"/>
      <c r="K90" s="3"/>
      <c r="L90" s="3"/>
      <c r="M90" s="3"/>
      <c r="N90" s="3"/>
      <c r="O90" s="3"/>
      <c r="P90" s="3"/>
      <c r="Q90" s="3"/>
      <c r="R90" s="3"/>
    </row>
    <row r="91" spans="1:18">
      <c r="A91" s="7"/>
      <c r="B91" s="7"/>
      <c r="C91" s="7"/>
      <c r="D91" s="7"/>
      <c r="E91" s="7"/>
      <c r="F91" s="7"/>
      <c r="G91" s="7"/>
      <c r="H91" s="7"/>
      <c r="I91" s="5"/>
      <c r="J91" s="4"/>
      <c r="K91" s="4"/>
      <c r="L91" s="4"/>
      <c r="M91" s="4"/>
      <c r="N91" s="4"/>
      <c r="O91" s="4"/>
      <c r="P91" s="4"/>
      <c r="Q91" s="4"/>
      <c r="R91" s="4"/>
    </row>
    <row r="92" spans="1:18">
      <c r="A92" s="7"/>
      <c r="B92" s="7"/>
      <c r="C92" s="7"/>
      <c r="D92" s="7"/>
      <c r="E92" s="7"/>
      <c r="F92" s="7"/>
      <c r="G92" s="7"/>
      <c r="H92" s="7"/>
      <c r="I92" s="5"/>
      <c r="J92" s="4"/>
      <c r="K92" s="4"/>
      <c r="L92" s="4"/>
      <c r="M92" s="4"/>
      <c r="N92" s="4"/>
      <c r="O92" s="4"/>
      <c r="P92" s="4"/>
      <c r="Q92" s="4"/>
      <c r="R92" s="4"/>
    </row>
    <row r="93" spans="1:18">
      <c r="A93" s="7"/>
      <c r="B93" s="7"/>
      <c r="C93" s="7"/>
      <c r="D93" s="7"/>
      <c r="E93" s="7"/>
      <c r="F93" s="7"/>
      <c r="G93" s="7"/>
      <c r="H93" s="7"/>
      <c r="I93" s="6"/>
      <c r="J93" s="3"/>
      <c r="K93" s="3"/>
      <c r="L93" s="3"/>
      <c r="M93" s="3"/>
      <c r="N93" s="3"/>
      <c r="O93" s="3"/>
      <c r="P93" s="3"/>
      <c r="Q93" s="3"/>
      <c r="R93" s="3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5"/>
      <c r="J97" s="4"/>
      <c r="K97" s="4"/>
      <c r="L97" s="4"/>
      <c r="M97" s="4"/>
      <c r="N97" s="4"/>
      <c r="O97" s="4"/>
      <c r="P97" s="4"/>
      <c r="Q97" s="4"/>
      <c r="R97" s="4"/>
    </row>
    <row r="98" spans="1:18">
      <c r="A98" s="7"/>
      <c r="B98" s="7"/>
      <c r="C98" s="7"/>
      <c r="D98" s="7"/>
      <c r="E98" s="7"/>
      <c r="F98" s="7"/>
      <c r="G98" s="7"/>
      <c r="H98" s="7"/>
      <c r="I98" s="5"/>
      <c r="J98" s="4"/>
      <c r="K98" s="4"/>
      <c r="L98" s="4"/>
      <c r="M98" s="4"/>
      <c r="N98" s="4"/>
      <c r="O98" s="4"/>
      <c r="P98" s="4"/>
      <c r="Q98" s="4"/>
      <c r="R98" s="4"/>
    </row>
    <row r="99" spans="1:18">
      <c r="A99" s="7"/>
      <c r="B99" s="7"/>
      <c r="C99" s="7"/>
      <c r="D99" s="7"/>
      <c r="E99" s="7"/>
      <c r="F99" s="7"/>
      <c r="G99" s="7"/>
      <c r="H99" s="7"/>
      <c r="I99" s="6"/>
      <c r="J99" s="3"/>
      <c r="K99" s="3"/>
      <c r="L99" s="3"/>
      <c r="M99" s="3"/>
      <c r="N99" s="3"/>
      <c r="O99" s="3"/>
      <c r="P99" s="3"/>
      <c r="Q99" s="3"/>
      <c r="R99" s="3"/>
    </row>
    <row r="100" spans="1:18">
      <c r="A100" s="7"/>
      <c r="B100" s="7"/>
      <c r="C100" s="7"/>
      <c r="D100" s="7"/>
      <c r="E100" s="7"/>
      <c r="F100" s="7"/>
      <c r="G100" s="7"/>
      <c r="H100" s="7"/>
      <c r="I100" s="6"/>
      <c r="J100" s="3"/>
      <c r="K100" s="3"/>
      <c r="L100" s="3"/>
      <c r="M100" s="3"/>
      <c r="N100" s="3"/>
      <c r="O100" s="3"/>
      <c r="P100" s="3"/>
      <c r="Q100" s="3"/>
      <c r="R100" s="3"/>
    </row>
    <row r="101" spans="1:18">
      <c r="A101" s="7"/>
      <c r="B101" s="7"/>
      <c r="C101" s="7"/>
      <c r="D101" s="7"/>
      <c r="E101" s="7"/>
      <c r="F101" s="7"/>
      <c r="G101" s="7"/>
      <c r="H101" s="7"/>
      <c r="I101" s="5"/>
      <c r="J101" s="4"/>
      <c r="K101" s="4"/>
      <c r="L101" s="4"/>
      <c r="M101" s="4"/>
      <c r="N101" s="4"/>
      <c r="O101" s="4"/>
      <c r="P101" s="4"/>
      <c r="Q101" s="4"/>
      <c r="R101" s="4"/>
    </row>
    <row r="102" spans="1:18">
      <c r="A102" s="7"/>
      <c r="B102" s="7"/>
      <c r="C102" s="7"/>
      <c r="D102" s="7"/>
      <c r="E102" s="7"/>
      <c r="F102" s="7"/>
      <c r="G102" s="7"/>
      <c r="H102" s="7"/>
      <c r="I102" s="6"/>
      <c r="J102" s="3"/>
      <c r="K102" s="3"/>
      <c r="L102" s="3"/>
      <c r="M102" s="3"/>
      <c r="N102" s="3"/>
      <c r="O102" s="3"/>
      <c r="P102" s="3"/>
      <c r="Q102" s="3"/>
      <c r="R102" s="3"/>
    </row>
    <row r="103" spans="1:18">
      <c r="A103" s="7"/>
      <c r="B103" s="7"/>
      <c r="C103" s="7"/>
      <c r="D103" s="7"/>
      <c r="E103" s="7"/>
      <c r="F103" s="7"/>
      <c r="G103" s="7"/>
      <c r="H103" s="7"/>
      <c r="I103" s="6"/>
      <c r="J103" s="3"/>
      <c r="K103" s="3"/>
      <c r="L103" s="3"/>
      <c r="M103" s="3"/>
      <c r="N103" s="3"/>
      <c r="O103" s="3"/>
      <c r="P103" s="3"/>
      <c r="Q103" s="3"/>
      <c r="R103" s="3"/>
    </row>
    <row r="104" spans="1:18">
      <c r="A104" s="7"/>
      <c r="B104" s="7"/>
      <c r="C104" s="7"/>
      <c r="D104" s="7"/>
      <c r="E104" s="7"/>
      <c r="F104" s="7"/>
      <c r="G104" s="7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5"/>
      <c r="J108" s="4"/>
      <c r="K108" s="4"/>
      <c r="L108" s="4"/>
      <c r="M108" s="4"/>
      <c r="N108" s="4"/>
      <c r="O108" s="4"/>
      <c r="P108" s="4"/>
      <c r="Q108" s="4"/>
      <c r="R108" s="4"/>
    </row>
    <row r="109" spans="1:18">
      <c r="A109" s="7"/>
      <c r="B109" s="7"/>
      <c r="C109" s="7"/>
      <c r="D109" s="7"/>
      <c r="E109" s="7"/>
      <c r="F109" s="7"/>
      <c r="G109" s="7"/>
      <c r="H109" s="7"/>
      <c r="I109" s="5"/>
      <c r="J109" s="3"/>
      <c r="K109" s="3"/>
      <c r="L109" s="3"/>
      <c r="M109" s="3"/>
      <c r="N109" s="3"/>
      <c r="O109" s="3"/>
      <c r="P109" s="3"/>
      <c r="Q109" s="3"/>
      <c r="R109" s="3"/>
    </row>
    <row r="110" spans="1:18">
      <c r="A110" s="7"/>
      <c r="B110" s="7"/>
      <c r="C110" s="7"/>
      <c r="D110" s="7"/>
      <c r="E110" s="7"/>
      <c r="F110" s="7"/>
      <c r="G110" s="7"/>
      <c r="H110" s="7"/>
      <c r="I110" s="5"/>
      <c r="J110" s="3"/>
      <c r="K110" s="3"/>
      <c r="L110" s="3"/>
      <c r="M110" s="3"/>
      <c r="N110" s="3"/>
      <c r="O110" s="3"/>
      <c r="P110" s="3"/>
      <c r="Q110" s="3"/>
      <c r="R110" s="3"/>
    </row>
    <row r="111" spans="1:18">
      <c r="A111" s="7"/>
      <c r="B111" s="7"/>
      <c r="C111" s="7"/>
      <c r="D111" s="7"/>
      <c r="E111" s="7"/>
      <c r="F111" s="7"/>
      <c r="G111" s="7"/>
      <c r="H111" s="7"/>
      <c r="I111" s="5"/>
      <c r="J111" s="4"/>
      <c r="K111" s="4"/>
      <c r="L111" s="4"/>
      <c r="M111" s="4"/>
      <c r="N111" s="4"/>
      <c r="O111" s="4"/>
      <c r="P111" s="4"/>
      <c r="Q111" s="4"/>
      <c r="R111" s="4"/>
    </row>
    <row r="112" spans="1:18">
      <c r="A112" s="7"/>
      <c r="B112" s="7"/>
      <c r="C112" s="7"/>
      <c r="D112" s="7"/>
      <c r="E112" s="7"/>
      <c r="F112" s="7"/>
      <c r="G112" s="7"/>
      <c r="H112" s="7"/>
      <c r="I112" s="5"/>
      <c r="J112" s="3"/>
      <c r="K112" s="3"/>
      <c r="L112" s="3"/>
      <c r="M112" s="3"/>
      <c r="N112" s="3"/>
      <c r="O112" s="3"/>
      <c r="P112" s="3"/>
      <c r="Q112" s="3"/>
      <c r="R112" s="3"/>
    </row>
    <row r="113" spans="1:18">
      <c r="A113" s="7"/>
      <c r="B113" s="7"/>
      <c r="C113" s="7"/>
      <c r="D113" s="7"/>
      <c r="E113" s="7"/>
      <c r="F113" s="7"/>
      <c r="G113" s="7"/>
      <c r="H113" s="7"/>
      <c r="I113" s="5"/>
      <c r="J113" s="3"/>
      <c r="K113" s="3"/>
      <c r="L113" s="3"/>
      <c r="M113" s="3"/>
      <c r="N113" s="3"/>
      <c r="O113" s="3"/>
      <c r="P113" s="3"/>
      <c r="Q113" s="3"/>
      <c r="R113" s="3"/>
    </row>
    <row r="114" spans="1:18">
      <c r="A114" s="7"/>
      <c r="B114" s="7"/>
      <c r="C114" s="7"/>
      <c r="D114" s="7"/>
      <c r="E114" s="7"/>
      <c r="F114" s="7"/>
      <c r="G114" s="7"/>
      <c r="H114" s="7"/>
      <c r="I114" s="5"/>
      <c r="J114" s="3"/>
      <c r="K114" s="3"/>
      <c r="L114" s="3"/>
      <c r="M114" s="3"/>
      <c r="N114" s="3"/>
      <c r="O114" s="3"/>
      <c r="P114" s="3"/>
      <c r="Q114" s="3"/>
      <c r="R114" s="3"/>
    </row>
    <row r="115" spans="1:18">
      <c r="A115" s="7"/>
      <c r="B115" s="7"/>
      <c r="C115" s="7"/>
      <c r="D115" s="7"/>
      <c r="E115" s="7"/>
      <c r="F115" s="7"/>
      <c r="G115" s="7"/>
      <c r="H115" s="7"/>
      <c r="I115" s="5"/>
      <c r="J115" s="3"/>
      <c r="K115" s="3"/>
      <c r="L115" s="3"/>
      <c r="M115" s="3"/>
      <c r="N115" s="3"/>
      <c r="O115" s="3"/>
      <c r="P115" s="3"/>
      <c r="Q115" s="3"/>
      <c r="R115" s="3"/>
    </row>
    <row r="116" spans="1:18">
      <c r="A116" s="7"/>
      <c r="B116" s="7"/>
      <c r="C116" s="7"/>
      <c r="D116" s="7"/>
      <c r="E116" s="7"/>
      <c r="F116" s="7"/>
      <c r="G116" s="7"/>
      <c r="H116" s="7"/>
      <c r="I116" s="5"/>
      <c r="J116" s="3"/>
      <c r="K116" s="3"/>
      <c r="L116" s="3"/>
      <c r="M116" s="3"/>
      <c r="N116" s="3"/>
      <c r="O116" s="3"/>
      <c r="P116" s="3"/>
      <c r="Q116" s="3"/>
      <c r="R116" s="3"/>
    </row>
    <row r="117" spans="1:18">
      <c r="A117" s="7"/>
      <c r="B117" s="7"/>
      <c r="C117" s="7"/>
      <c r="D117" s="7"/>
      <c r="E117" s="7"/>
      <c r="F117" s="7"/>
      <c r="G117" s="7"/>
      <c r="H117" s="7"/>
      <c r="I117" s="5"/>
      <c r="J117" s="3"/>
      <c r="K117" s="3"/>
      <c r="L117" s="3"/>
      <c r="M117" s="3"/>
      <c r="N117" s="3"/>
      <c r="O117" s="4"/>
      <c r="P117" s="3"/>
      <c r="Q117" s="3"/>
      <c r="R117" s="3"/>
    </row>
    <row r="118" spans="1:18">
      <c r="A118" s="7"/>
      <c r="B118" s="7"/>
      <c r="C118" s="7"/>
      <c r="D118" s="7"/>
      <c r="E118" s="7"/>
      <c r="F118" s="7"/>
      <c r="G118" s="7"/>
      <c r="H118" s="7"/>
      <c r="I118" s="5"/>
      <c r="J118" s="3"/>
      <c r="K118" s="3"/>
      <c r="L118" s="3"/>
      <c r="M118" s="3"/>
      <c r="N118" s="3"/>
      <c r="O118" s="4"/>
      <c r="P118" s="3"/>
      <c r="Q118" s="3"/>
      <c r="R118" s="3"/>
    </row>
    <row r="119" spans="1:18">
      <c r="A119" s="7"/>
      <c r="B119" s="7"/>
      <c r="C119" s="7"/>
      <c r="D119" s="7"/>
      <c r="E119" s="7"/>
      <c r="F119" s="7"/>
      <c r="G119" s="7"/>
      <c r="H119" s="7"/>
      <c r="I119" s="5"/>
      <c r="J119" s="3"/>
      <c r="K119" s="3"/>
      <c r="L119" s="3"/>
      <c r="M119" s="3"/>
      <c r="N119" s="3"/>
      <c r="O119" s="4"/>
      <c r="P119" s="3"/>
      <c r="Q119" s="3"/>
      <c r="R119" s="3"/>
    </row>
    <row r="120" spans="1:18">
      <c r="A120" s="7"/>
      <c r="B120" s="7"/>
      <c r="C120" s="7"/>
      <c r="D120" s="7"/>
      <c r="E120" s="7"/>
      <c r="F120" s="7"/>
      <c r="G120" s="7"/>
      <c r="H120" s="7"/>
      <c r="I120" s="5"/>
      <c r="J120" s="3"/>
      <c r="K120" s="3"/>
      <c r="L120" s="3"/>
      <c r="M120" s="3"/>
      <c r="N120" s="3"/>
      <c r="O120" s="4"/>
      <c r="P120" s="3"/>
      <c r="Q120" s="3"/>
      <c r="R120" s="3"/>
    </row>
    <row r="121" spans="1:18">
      <c r="A121" s="7"/>
      <c r="B121" s="7"/>
      <c r="C121" s="7"/>
      <c r="D121" s="7"/>
      <c r="E121" s="7"/>
      <c r="F121" s="7"/>
      <c r="G121" s="7"/>
      <c r="H121" s="7"/>
      <c r="I121" s="5"/>
      <c r="J121" s="4"/>
      <c r="K121" s="4"/>
      <c r="L121" s="4"/>
      <c r="M121" s="4"/>
      <c r="N121" s="4"/>
      <c r="O121" s="4"/>
      <c r="P121" s="4"/>
      <c r="Q121" s="4"/>
      <c r="R121" s="4"/>
    </row>
    <row r="122" spans="1:18">
      <c r="A122" s="7"/>
      <c r="B122" s="7"/>
      <c r="C122" s="7"/>
      <c r="D122" s="7"/>
      <c r="E122" s="7"/>
      <c r="F122" s="7"/>
      <c r="G122" s="7"/>
      <c r="H122" s="7"/>
      <c r="I122" s="5"/>
      <c r="J122" s="3"/>
      <c r="K122" s="3"/>
      <c r="L122" s="3"/>
      <c r="M122" s="3"/>
      <c r="N122" s="3"/>
      <c r="O122" s="4"/>
      <c r="P122" s="3"/>
      <c r="Q122" s="3"/>
      <c r="R122" s="3"/>
    </row>
    <row r="123" spans="1:18">
      <c r="A123" s="7"/>
      <c r="B123" s="7"/>
      <c r="C123" s="7"/>
      <c r="D123" s="7"/>
      <c r="E123" s="7"/>
      <c r="F123" s="7"/>
      <c r="G123" s="7"/>
      <c r="H123" s="7"/>
      <c r="I123" s="5"/>
      <c r="J123" s="3"/>
      <c r="K123" s="3"/>
      <c r="L123" s="3"/>
      <c r="M123" s="3"/>
      <c r="N123" s="3"/>
      <c r="O123" s="4"/>
      <c r="P123" s="3"/>
      <c r="Q123" s="3"/>
      <c r="R123" s="3"/>
    </row>
    <row r="124" spans="1:18">
      <c r="A124" s="7"/>
      <c r="B124" s="7"/>
      <c r="C124" s="7"/>
      <c r="D124" s="7"/>
      <c r="E124" s="7"/>
      <c r="F124" s="7"/>
      <c r="G124" s="7"/>
      <c r="H124" s="7"/>
      <c r="I124" s="5"/>
      <c r="J124" s="3"/>
      <c r="K124" s="3"/>
      <c r="L124" s="3"/>
      <c r="M124" s="3"/>
      <c r="N124" s="3"/>
      <c r="O124" s="4"/>
      <c r="P124" s="3"/>
      <c r="Q124" s="3"/>
      <c r="R124" s="3"/>
    </row>
    <row r="125" spans="1:18">
      <c r="A125" s="7"/>
      <c r="B125" s="7"/>
      <c r="C125" s="7"/>
      <c r="D125" s="7"/>
      <c r="E125" s="7"/>
      <c r="F125" s="7"/>
      <c r="G125" s="7"/>
      <c r="H125" s="7"/>
      <c r="I125" s="5"/>
      <c r="J125" s="4"/>
      <c r="K125" s="4"/>
      <c r="L125" s="4"/>
      <c r="M125" s="4"/>
      <c r="N125" s="4"/>
      <c r="O125" s="4"/>
      <c r="P125" s="4"/>
      <c r="Q125" s="4"/>
      <c r="R125" s="4"/>
    </row>
    <row r="126" spans="1:18">
      <c r="A126" s="7"/>
      <c r="B126" s="7"/>
      <c r="C126" s="7"/>
      <c r="D126" s="7"/>
      <c r="E126" s="7"/>
      <c r="F126" s="7"/>
      <c r="G126" s="7"/>
      <c r="H126" s="7"/>
      <c r="I126" s="6"/>
      <c r="J126" s="3"/>
      <c r="K126" s="3"/>
      <c r="L126" s="3"/>
      <c r="M126" s="3"/>
      <c r="N126" s="3"/>
      <c r="O126" s="3"/>
      <c r="P126" s="3"/>
      <c r="Q126" s="3"/>
      <c r="R126" s="3"/>
    </row>
    <row r="127" spans="1:18">
      <c r="A127" s="7"/>
      <c r="B127" s="7"/>
      <c r="C127" s="7"/>
      <c r="D127" s="7"/>
      <c r="E127" s="7"/>
      <c r="F127" s="7"/>
      <c r="G127" s="7"/>
      <c r="H127" s="7"/>
      <c r="I127" s="8"/>
      <c r="J127" s="3"/>
      <c r="K127" s="3"/>
      <c r="L127" s="3"/>
      <c r="M127" s="3"/>
      <c r="N127" s="3"/>
      <c r="O127" s="3"/>
      <c r="P127" s="3"/>
      <c r="Q127" s="3"/>
      <c r="R127" s="3"/>
    </row>
    <row r="128" spans="1:18">
      <c r="A128" s="7"/>
      <c r="B128" s="7"/>
      <c r="C128" s="7"/>
      <c r="D128" s="7"/>
      <c r="E128" s="7"/>
      <c r="F128" s="7"/>
      <c r="G128" s="7"/>
      <c r="H128" s="7"/>
      <c r="I128" s="6"/>
      <c r="J128" s="3"/>
      <c r="K128" s="3"/>
      <c r="L128" s="3"/>
      <c r="M128" s="3"/>
      <c r="N128" s="3"/>
      <c r="O128" s="3"/>
      <c r="P128" s="3"/>
      <c r="Q128" s="3"/>
      <c r="R128" s="3"/>
    </row>
    <row r="129" spans="1:18">
      <c r="A129" s="7"/>
      <c r="B129" s="7"/>
      <c r="C129" s="7"/>
      <c r="D129" s="7"/>
      <c r="E129" s="7"/>
      <c r="F129" s="7"/>
      <c r="G129" s="7"/>
      <c r="H129" s="7"/>
      <c r="I129" s="5"/>
      <c r="J129" s="4"/>
      <c r="K129" s="4"/>
      <c r="L129" s="4"/>
      <c r="M129" s="4"/>
      <c r="N129" s="4"/>
      <c r="O129" s="4"/>
      <c r="P129" s="4"/>
      <c r="Q129" s="4"/>
      <c r="R129" s="4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ignoredErrors>
    <ignoredError sqref="S47:S53" formula="1"/>
    <ignoredError sqref="B8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>
      <selection activeCell="J5" sqref="J5:O5"/>
    </sheetView>
  </sheetViews>
  <sheetFormatPr defaultRowHeight="15"/>
  <sheetData>
    <row r="1" spans="1:16" ht="17.25">
      <c r="A1" s="11" t="s">
        <v>60</v>
      </c>
      <c r="D1" t="s">
        <v>74</v>
      </c>
    </row>
    <row r="2" spans="1:16">
      <c r="A2" s="12" t="s">
        <v>61</v>
      </c>
      <c r="H2" s="12" t="s">
        <v>63</v>
      </c>
    </row>
    <row r="3" spans="1:16">
      <c r="A3" s="12" t="s">
        <v>75</v>
      </c>
      <c r="J3" s="12" t="s">
        <v>70</v>
      </c>
    </row>
    <row r="4" spans="1:16" ht="18.75">
      <c r="A4">
        <v>1</v>
      </c>
      <c r="B4">
        <v>2</v>
      </c>
      <c r="C4">
        <v>3</v>
      </c>
      <c r="D4">
        <v>4</v>
      </c>
      <c r="E4">
        <v>5</v>
      </c>
      <c r="G4" t="s">
        <v>62</v>
      </c>
      <c r="J4" s="12" t="s">
        <v>71</v>
      </c>
    </row>
    <row r="5" spans="1:16" ht="18.75">
      <c r="A5" s="7">
        <v>10</v>
      </c>
      <c r="B5" s="7">
        <v>20</v>
      </c>
      <c r="C5" s="7">
        <v>50</v>
      </c>
      <c r="D5" s="7">
        <v>55</v>
      </c>
      <c r="E5" s="7">
        <v>100</v>
      </c>
      <c r="F5" s="7" t="s">
        <v>76</v>
      </c>
      <c r="G5" s="7">
        <v>100</v>
      </c>
      <c r="H5" s="7" t="s">
        <v>0</v>
      </c>
      <c r="I5" s="7" t="s">
        <v>64</v>
      </c>
      <c r="J5" s="10" t="s">
        <v>65</v>
      </c>
      <c r="K5" s="10" t="s">
        <v>1</v>
      </c>
      <c r="L5" s="10" t="s">
        <v>66</v>
      </c>
      <c r="M5" s="10" t="s">
        <v>67</v>
      </c>
      <c r="N5" s="10" t="s">
        <v>68</v>
      </c>
      <c r="O5" s="10" t="s">
        <v>69</v>
      </c>
      <c r="P5" t="s">
        <v>15</v>
      </c>
    </row>
    <row r="6" spans="1:16" ht="16.5">
      <c r="A6" s="7"/>
      <c r="B6" s="7">
        <v>1</v>
      </c>
      <c r="C6" s="7">
        <v>1</v>
      </c>
      <c r="D6" s="7">
        <v>1</v>
      </c>
      <c r="E6" s="7"/>
      <c r="F6" s="7">
        <f>$C$5</f>
        <v>50</v>
      </c>
      <c r="G6" s="7">
        <f t="shared" ref="G6:G18" si="0">MAX(2*F6-$G$5,0)</f>
        <v>0</v>
      </c>
      <c r="H6" s="7" t="s">
        <v>2</v>
      </c>
      <c r="I6" s="6" t="s">
        <v>3</v>
      </c>
      <c r="J6" s="3">
        <f>(-0.01/($A6+$B6+$C6+$D6+$E6)*($A6*ABS(MAX($A$5,$G6)-A$5)+$B6*ABS(MAX($B$5,$G6)-A$5)+$C6*ABS(MAX($C$5,$G6)-A$5)+$D6*ABS(MAX($D$5,$G6)-A$5)+$E6*ABS(MAX($E$5,$G6)-A$5)))</f>
        <v>-0.31666666666666671</v>
      </c>
      <c r="K6" s="3">
        <f>(-0.01/($A6+$B6+$C6+$D6+$E6)*($A6*ABS(MAX($A$5,$G6)-B$5)+$B6*ABS(MAX($B$5,$G6)-B$5)+$C6*ABS(MAX($C$5,$G6)-B$5)+$D6*ABS(MAX($D$5,$G6)-B$5)+$E6*ABS(MAX($E$5,$G6)-B$5)))</f>
        <v>-0.21666666666666667</v>
      </c>
      <c r="L6" s="3">
        <f t="shared" ref="L6:L18" si="1">(-0.01/($A6+$B6+$C6+$D6+$E6)*($A6*ABS(MAX($A$5,$G6)-B$5)+$B6*ABS(MAX($B$5,$G6)-B$5)+$C6*ABS(MAX($C$5,$G6)-B$5)+$D6*ABS(MAX($D$5,$G6)-B$5)+$E6*ABS(MAX($E$5,$G6)-B$5)))</f>
        <v>-0.21666666666666667</v>
      </c>
      <c r="M6" s="3">
        <f t="shared" ref="M6:M18" si="2">(-0.01/($A6+$B6+$C6+$D6+$E6)*($A6*ABS(MAX($A$5,$G6)-C$5)+$B6*ABS(MAX($B$5,$G6)-C$5)+$C6*ABS(MAX($C$5,$G6)-C$5)+$D6*ABS(MAX($D$5,$G6)-C$5)+$E6*ABS(MAX($E$5,$G6)-C$5)))</f>
        <v>-0.11666666666666667</v>
      </c>
      <c r="N6" s="3">
        <f t="shared" ref="N6:N18" si="3">(-0.01/($A6+$B6+$C6+$D6+$E6)*($A6*ABS(MAX($A$5,$G6)-D$5)+$B6*ABS(MAX($B$5,$G6)-D$5)+$C6*ABS(MAX($C$5,$G6)-D$5)+$D6*ABS(MAX($D$5,$G6)-D$5)+$E6*ABS(MAX($E$5,$G6)-D$5)))</f>
        <v>-0.13333333333333333</v>
      </c>
      <c r="O6" s="3">
        <f t="shared" ref="O6:O18" si="4">(-0.01/($A6+$B6+$C6+$D6+$E6)*($A6*ABS(MAX($A$5,$G6)-E$5)+$B6*ABS(MAX($B$5,$G6)-E$5)+$C6*ABS(MAX($C$5,$G6)-E$5)+$D6*ABS(MAX($D$5,$G6)-E$5)+$E6*ABS(MAX($E$5,$G6)-E$5)))</f>
        <v>-0.58333333333333337</v>
      </c>
      <c r="P6" s="7" t="s">
        <v>4</v>
      </c>
    </row>
    <row r="7" spans="1:16" ht="16.5">
      <c r="A7" s="7">
        <v>1</v>
      </c>
      <c r="B7" s="7">
        <v>1</v>
      </c>
      <c r="C7" s="7">
        <v>1</v>
      </c>
      <c r="D7" s="7">
        <v>1</v>
      </c>
      <c r="E7" s="7"/>
      <c r="F7" s="7">
        <f>$D$5</f>
        <v>55</v>
      </c>
      <c r="G7" s="7">
        <f t="shared" si="0"/>
        <v>10</v>
      </c>
      <c r="H7" s="7" t="s">
        <v>4</v>
      </c>
      <c r="I7" s="8" t="s">
        <v>5</v>
      </c>
      <c r="J7" s="3">
        <f t="shared" ref="J7:J18" si="5">(-0.01/($A7+$B7+$C7+$D7+$E7)*($A7*ABS(MAX($A$5,$G7)-A$5)+$B7*ABS(MAX($B$5,$G7)-A$5)+$C7*ABS(MAX($C$5,$G7)-A$5)+$D7*ABS(MAX($D$5,$G7)-A$5)+$E7*ABS(MAX($E$5,$G7)-A$5)))</f>
        <v>-0.23750000000000002</v>
      </c>
      <c r="K7" s="3">
        <f t="shared" ref="K7:K53" si="6">(-0.01/($A7+$B7+$C7+$D7+$E7)*($A7*ABS(MAX($A$5,$G7)-B$5)+$B7*ABS(MAX($B$5,$G7)-B$5)+$C7*ABS(MAX($C$5,$G7)-B$5)+$D7*ABS(MAX($D$5,$G7)-B$5)+$E7*ABS(MAX($E$5,$G7)-B$5)))</f>
        <v>-0.1875</v>
      </c>
      <c r="L7" s="3">
        <f t="shared" si="1"/>
        <v>-0.1875</v>
      </c>
      <c r="M7" s="3">
        <f t="shared" si="2"/>
        <v>-0.1875</v>
      </c>
      <c r="N7" s="3">
        <f t="shared" si="3"/>
        <v>-0.21249999999999999</v>
      </c>
      <c r="O7" s="3">
        <f t="shared" si="4"/>
        <v>-0.66249999999999998</v>
      </c>
      <c r="P7" s="7" t="s">
        <v>8</v>
      </c>
    </row>
    <row r="8" spans="1:16">
      <c r="A8" s="7"/>
      <c r="B8" s="7"/>
      <c r="C8" s="7">
        <v>1</v>
      </c>
      <c r="D8" s="7">
        <v>1</v>
      </c>
      <c r="E8" s="7">
        <v>1</v>
      </c>
      <c r="F8" s="7">
        <f>$E$5</f>
        <v>100</v>
      </c>
      <c r="G8" s="7">
        <f t="shared" si="0"/>
        <v>100</v>
      </c>
      <c r="H8" s="7"/>
      <c r="I8" s="8" t="s">
        <v>6</v>
      </c>
      <c r="J8" s="3">
        <f t="shared" si="5"/>
        <v>-0.9</v>
      </c>
      <c r="K8" s="3">
        <f t="shared" si="6"/>
        <v>-0.8</v>
      </c>
      <c r="L8" s="3">
        <f t="shared" si="1"/>
        <v>-0.8</v>
      </c>
      <c r="M8" s="3">
        <f t="shared" si="2"/>
        <v>-0.5</v>
      </c>
      <c r="N8" s="3">
        <f t="shared" si="3"/>
        <v>-0.45</v>
      </c>
      <c r="O8" s="3">
        <f t="shared" si="4"/>
        <v>0</v>
      </c>
      <c r="P8" s="3"/>
    </row>
    <row r="9" spans="1:16">
      <c r="A9" s="7">
        <v>1</v>
      </c>
      <c r="B9" s="7">
        <v>1</v>
      </c>
      <c r="C9" s="7"/>
      <c r="D9" s="7"/>
      <c r="E9" s="7">
        <v>1</v>
      </c>
      <c r="F9" s="7">
        <f>$E$5</f>
        <v>100</v>
      </c>
      <c r="G9" s="7">
        <f t="shared" si="0"/>
        <v>100</v>
      </c>
      <c r="H9" s="7"/>
      <c r="I9" s="8" t="s">
        <v>7</v>
      </c>
      <c r="J9" s="3">
        <f t="shared" si="5"/>
        <v>-0.9</v>
      </c>
      <c r="K9" s="3">
        <f t="shared" si="6"/>
        <v>-0.8</v>
      </c>
      <c r="L9" s="3">
        <f t="shared" si="1"/>
        <v>-0.8</v>
      </c>
      <c r="M9" s="3">
        <f t="shared" si="2"/>
        <v>-0.5</v>
      </c>
      <c r="N9" s="3">
        <f t="shared" si="3"/>
        <v>-0.45</v>
      </c>
      <c r="O9" s="3">
        <f t="shared" si="4"/>
        <v>0</v>
      </c>
      <c r="P9" s="3"/>
    </row>
    <row r="10" spans="1:16" ht="16.5">
      <c r="A10" s="7"/>
      <c r="B10" s="7"/>
      <c r="C10" s="7">
        <v>1</v>
      </c>
      <c r="D10" s="7">
        <v>1</v>
      </c>
      <c r="E10" s="7">
        <v>1</v>
      </c>
      <c r="F10" s="7">
        <f t="shared" ref="F10:F15" si="7">$D$5</f>
        <v>55</v>
      </c>
      <c r="G10" s="7">
        <f t="shared" si="0"/>
        <v>10</v>
      </c>
      <c r="H10" s="7" t="s">
        <v>8</v>
      </c>
      <c r="I10" s="8" t="s">
        <v>9</v>
      </c>
      <c r="J10" s="3">
        <f t="shared" si="5"/>
        <v>-0.58333333333333337</v>
      </c>
      <c r="K10" s="3">
        <f t="shared" si="6"/>
        <v>-0.48333333333333334</v>
      </c>
      <c r="L10" s="3">
        <f t="shared" si="1"/>
        <v>-0.48333333333333334</v>
      </c>
      <c r="M10" s="3">
        <f t="shared" si="2"/>
        <v>-0.18333333333333335</v>
      </c>
      <c r="N10" s="3">
        <f t="shared" si="3"/>
        <v>-0.16666666666666669</v>
      </c>
      <c r="O10" s="3">
        <f t="shared" si="4"/>
        <v>-0.31666666666666671</v>
      </c>
      <c r="P10" s="7" t="s">
        <v>2</v>
      </c>
    </row>
    <row r="11" spans="1:16" ht="16.5">
      <c r="A11" s="7"/>
      <c r="B11" s="7"/>
      <c r="C11" s="7">
        <v>1</v>
      </c>
      <c r="D11" s="7">
        <v>1</v>
      </c>
      <c r="E11" s="7">
        <v>1</v>
      </c>
      <c r="F11" s="7">
        <f t="shared" si="7"/>
        <v>55</v>
      </c>
      <c r="G11" s="7">
        <f t="shared" si="0"/>
        <v>10</v>
      </c>
      <c r="H11" s="7" t="s">
        <v>10</v>
      </c>
      <c r="I11" s="8" t="s">
        <v>9</v>
      </c>
      <c r="J11" s="3">
        <f t="shared" si="5"/>
        <v>-0.58333333333333337</v>
      </c>
      <c r="K11" s="3">
        <f t="shared" si="6"/>
        <v>-0.48333333333333334</v>
      </c>
      <c r="L11" s="3">
        <f t="shared" si="1"/>
        <v>-0.48333333333333334</v>
      </c>
      <c r="M11" s="3">
        <f t="shared" si="2"/>
        <v>-0.18333333333333335</v>
      </c>
      <c r="N11" s="3">
        <f t="shared" si="3"/>
        <v>-0.16666666666666669</v>
      </c>
      <c r="O11" s="3">
        <f t="shared" si="4"/>
        <v>-0.31666666666666671</v>
      </c>
      <c r="P11" s="7" t="s">
        <v>2</v>
      </c>
    </row>
    <row r="12" spans="1:16">
      <c r="A12" s="7">
        <v>1</v>
      </c>
      <c r="B12" s="7"/>
      <c r="C12" s="7">
        <v>1</v>
      </c>
      <c r="D12" s="7">
        <v>1</v>
      </c>
      <c r="E12" s="7">
        <v>1</v>
      </c>
      <c r="F12" s="7">
        <f t="shared" si="7"/>
        <v>55</v>
      </c>
      <c r="G12" s="7">
        <f t="shared" si="0"/>
        <v>10</v>
      </c>
      <c r="H12" s="7"/>
      <c r="I12" s="8" t="s">
        <v>11</v>
      </c>
      <c r="J12" s="3">
        <f t="shared" si="5"/>
        <v>-0.4375</v>
      </c>
      <c r="K12" s="3">
        <f t="shared" si="6"/>
        <v>-0.38750000000000001</v>
      </c>
      <c r="L12" s="3">
        <f t="shared" si="1"/>
        <v>-0.38750000000000001</v>
      </c>
      <c r="M12" s="3">
        <f t="shared" si="2"/>
        <v>-0.23750000000000002</v>
      </c>
      <c r="N12" s="3">
        <f t="shared" si="3"/>
        <v>-0.23750000000000002</v>
      </c>
      <c r="O12" s="3">
        <f t="shared" si="4"/>
        <v>-0.46250000000000002</v>
      </c>
      <c r="P12" s="3"/>
    </row>
    <row r="13" spans="1:16">
      <c r="A13" s="7"/>
      <c r="B13" s="7">
        <v>1</v>
      </c>
      <c r="C13" s="7">
        <v>1</v>
      </c>
      <c r="D13" s="7">
        <v>1</v>
      </c>
      <c r="E13" s="7">
        <v>1</v>
      </c>
      <c r="F13" s="7">
        <f t="shared" si="7"/>
        <v>55</v>
      </c>
      <c r="G13" s="7">
        <f t="shared" si="0"/>
        <v>10</v>
      </c>
      <c r="H13" s="7"/>
      <c r="I13" s="8" t="s">
        <v>12</v>
      </c>
      <c r="J13" s="3">
        <f t="shared" si="5"/>
        <v>-0.46250000000000002</v>
      </c>
      <c r="K13" s="3">
        <f t="shared" si="6"/>
        <v>-0.36249999999999999</v>
      </c>
      <c r="L13" s="3">
        <f t="shared" si="1"/>
        <v>-0.36249999999999999</v>
      </c>
      <c r="M13" s="3">
        <f t="shared" si="2"/>
        <v>-0.21249999999999999</v>
      </c>
      <c r="N13" s="3">
        <f t="shared" si="3"/>
        <v>-0.21249999999999999</v>
      </c>
      <c r="O13" s="3">
        <f t="shared" si="4"/>
        <v>-0.4375</v>
      </c>
      <c r="P13" s="3"/>
    </row>
    <row r="14" spans="1:16" ht="16.5">
      <c r="A14" s="7"/>
      <c r="B14" s="7">
        <v>1</v>
      </c>
      <c r="C14" s="7">
        <v>1</v>
      </c>
      <c r="D14" s="7">
        <v>1</v>
      </c>
      <c r="E14" s="7"/>
      <c r="F14" s="7">
        <f t="shared" si="7"/>
        <v>55</v>
      </c>
      <c r="G14" s="7">
        <f t="shared" si="0"/>
        <v>10</v>
      </c>
      <c r="H14" s="7" t="s">
        <v>18</v>
      </c>
      <c r="I14" s="8" t="s">
        <v>20</v>
      </c>
      <c r="J14" s="3">
        <f t="shared" si="5"/>
        <v>-0.31666666666666671</v>
      </c>
      <c r="K14" s="3">
        <f t="shared" si="6"/>
        <v>-0.21666666666666667</v>
      </c>
      <c r="L14" s="3">
        <f t="shared" si="1"/>
        <v>-0.21666666666666667</v>
      </c>
      <c r="M14" s="3">
        <f t="shared" si="2"/>
        <v>-0.11666666666666667</v>
      </c>
      <c r="N14" s="3">
        <f t="shared" si="3"/>
        <v>-0.13333333333333333</v>
      </c>
      <c r="O14" s="3">
        <f t="shared" si="4"/>
        <v>-0.58333333333333337</v>
      </c>
      <c r="P14" s="7" t="s">
        <v>4</v>
      </c>
    </row>
    <row r="15" spans="1:16">
      <c r="A15" s="7">
        <v>1</v>
      </c>
      <c r="B15" s="7"/>
      <c r="C15" s="7">
        <v>1</v>
      </c>
      <c r="D15" s="7">
        <v>1</v>
      </c>
      <c r="E15" s="7"/>
      <c r="F15" s="7">
        <f t="shared" si="7"/>
        <v>55</v>
      </c>
      <c r="G15" s="7">
        <f t="shared" si="0"/>
        <v>10</v>
      </c>
      <c r="H15" s="7"/>
      <c r="I15" s="8" t="s">
        <v>19</v>
      </c>
      <c r="J15" s="3">
        <f t="shared" si="5"/>
        <v>-0.28333333333333333</v>
      </c>
      <c r="K15" s="3">
        <f t="shared" si="6"/>
        <v>-0.25</v>
      </c>
      <c r="L15" s="3">
        <f t="shared" si="1"/>
        <v>-0.25</v>
      </c>
      <c r="M15" s="3">
        <f t="shared" si="2"/>
        <v>-0.15000000000000002</v>
      </c>
      <c r="N15" s="3">
        <f t="shared" si="3"/>
        <v>-0.16666666666666669</v>
      </c>
      <c r="O15" s="3">
        <f t="shared" si="4"/>
        <v>-0.6166666666666667</v>
      </c>
      <c r="P15" s="3"/>
    </row>
    <row r="16" spans="1:16">
      <c r="A16" s="7"/>
      <c r="B16" s="7"/>
      <c r="C16" s="7">
        <v>1</v>
      </c>
      <c r="D16" s="7">
        <v>1</v>
      </c>
      <c r="E16" s="7">
        <v>1</v>
      </c>
      <c r="F16" s="7">
        <f>$E$5</f>
        <v>100</v>
      </c>
      <c r="G16" s="7">
        <f t="shared" si="0"/>
        <v>100</v>
      </c>
      <c r="H16" s="7"/>
      <c r="I16" s="8" t="s">
        <v>6</v>
      </c>
      <c r="J16" s="3">
        <f t="shared" si="5"/>
        <v>-0.9</v>
      </c>
      <c r="K16" s="3">
        <f t="shared" si="6"/>
        <v>-0.8</v>
      </c>
      <c r="L16" s="3">
        <f t="shared" si="1"/>
        <v>-0.8</v>
      </c>
      <c r="M16" s="3">
        <f t="shared" si="2"/>
        <v>-0.5</v>
      </c>
      <c r="N16" s="3">
        <f t="shared" si="3"/>
        <v>-0.45</v>
      </c>
      <c r="O16" s="3">
        <f t="shared" si="4"/>
        <v>0</v>
      </c>
      <c r="P16" s="3"/>
    </row>
    <row r="17" spans="1:16">
      <c r="A17" s="7">
        <v>1</v>
      </c>
      <c r="B17" s="7">
        <v>1</v>
      </c>
      <c r="C17" s="7"/>
      <c r="D17" s="7"/>
      <c r="E17" s="7">
        <v>1</v>
      </c>
      <c r="F17" s="7">
        <f>$E$5</f>
        <v>100</v>
      </c>
      <c r="G17" s="7">
        <f t="shared" si="0"/>
        <v>100</v>
      </c>
      <c r="H17" s="7"/>
      <c r="I17" s="6" t="s">
        <v>21</v>
      </c>
      <c r="J17" s="3">
        <f t="shared" si="5"/>
        <v>-0.9</v>
      </c>
      <c r="K17" s="3">
        <f t="shared" si="6"/>
        <v>-0.8</v>
      </c>
      <c r="L17" s="3">
        <f t="shared" si="1"/>
        <v>-0.8</v>
      </c>
      <c r="M17" s="3">
        <f t="shared" si="2"/>
        <v>-0.5</v>
      </c>
      <c r="N17" s="3">
        <f t="shared" si="3"/>
        <v>-0.45</v>
      </c>
      <c r="O17" s="3">
        <f t="shared" si="4"/>
        <v>0</v>
      </c>
      <c r="P17" s="3"/>
    </row>
    <row r="18" spans="1:16">
      <c r="A18" s="7">
        <v>1</v>
      </c>
      <c r="B18" s="7">
        <v>1</v>
      </c>
      <c r="C18" s="7">
        <v>1</v>
      </c>
      <c r="D18" s="7">
        <v>1</v>
      </c>
      <c r="E18" s="7"/>
      <c r="F18" s="7">
        <f>$D$5</f>
        <v>55</v>
      </c>
      <c r="G18" s="7">
        <f t="shared" si="0"/>
        <v>10</v>
      </c>
      <c r="H18" s="7"/>
      <c r="I18" s="8" t="s">
        <v>44</v>
      </c>
      <c r="J18" s="3">
        <f t="shared" si="5"/>
        <v>-0.23750000000000002</v>
      </c>
      <c r="K18" s="3">
        <f t="shared" si="6"/>
        <v>-0.1875</v>
      </c>
      <c r="L18" s="3">
        <f t="shared" si="1"/>
        <v>-0.1875</v>
      </c>
      <c r="M18" s="3">
        <f t="shared" si="2"/>
        <v>-0.1875</v>
      </c>
      <c r="N18" s="3">
        <f t="shared" si="3"/>
        <v>-0.21249999999999999</v>
      </c>
      <c r="O18" s="3">
        <f t="shared" si="4"/>
        <v>-0.66249999999999998</v>
      </c>
      <c r="P18" s="4"/>
    </row>
    <row r="19" spans="1:16">
      <c r="A19" s="2" t="s">
        <v>72</v>
      </c>
      <c r="K19" s="3"/>
      <c r="P19" s="3"/>
    </row>
    <row r="20" spans="1:16" ht="16.5">
      <c r="H20" s="7" t="s">
        <v>17</v>
      </c>
      <c r="I20" s="8" t="s">
        <v>43</v>
      </c>
      <c r="J20" s="3">
        <f t="shared" ref="J20:O20" si="8">MIN(J21,J22,J24)</f>
        <v>-0.31666666666666671</v>
      </c>
      <c r="K20" s="3">
        <f t="shared" si="8"/>
        <v>-0.21666666666666667</v>
      </c>
      <c r="L20" s="3">
        <f t="shared" si="8"/>
        <v>-0.21666666666666667</v>
      </c>
      <c r="M20" s="3">
        <f t="shared" si="8"/>
        <v>-0.23333333333333334</v>
      </c>
      <c r="N20" s="3">
        <f t="shared" si="8"/>
        <v>-0.28333333333333333</v>
      </c>
      <c r="O20" s="3">
        <f t="shared" si="8"/>
        <v>-0.73333333333333339</v>
      </c>
      <c r="P20" s="7" t="s">
        <v>18</v>
      </c>
    </row>
    <row r="21" spans="1:16">
      <c r="A21" s="7">
        <v>1</v>
      </c>
      <c r="B21" s="7">
        <v>1</v>
      </c>
      <c r="C21" s="7">
        <v>1</v>
      </c>
      <c r="D21" s="7"/>
      <c r="E21" s="7"/>
      <c r="F21" s="7">
        <f>$C$5</f>
        <v>50</v>
      </c>
      <c r="G21" s="7">
        <f>MAX(2*F21-$G$5,0)</f>
        <v>0</v>
      </c>
      <c r="H21" s="7"/>
      <c r="I21" s="8" t="s">
        <v>47</v>
      </c>
      <c r="J21" s="3">
        <f>(-0.01/($A21+$B21+$C21+$D21+$E21)*($A21*ABS(MAX($A$5,$G21)-A$5)+$B21*ABS(MAX($B$5,$G21)-A$5)+$C21*ABS(MAX($C$5,$G21)-A$5)+$D21*ABS(MAX($D$5,$G21)-A$5)+$E21*ABS(MAX($E$5,$G21)-A$5)))</f>
        <v>-0.16666666666666669</v>
      </c>
      <c r="K21" s="3">
        <f t="shared" si="6"/>
        <v>-0.13333333333333333</v>
      </c>
      <c r="L21" s="3">
        <f t="shared" ref="L21:O25" si="9">(-0.01/($A21+$B21+$C21+$D21+$E21)*($A21*ABS(MAX($A$5,$G21)-B$5)+$B21*ABS(MAX($B$5,$G21)-B$5)+$C21*ABS(MAX($C$5,$G21)-B$5)+$D21*ABS(MAX($D$5,$G21)-B$5)+$E21*ABS(MAX($E$5,$G21)-B$5)))</f>
        <v>-0.13333333333333333</v>
      </c>
      <c r="M21" s="3">
        <f t="shared" si="9"/>
        <v>-0.23333333333333334</v>
      </c>
      <c r="N21" s="3">
        <f t="shared" si="9"/>
        <v>-0.28333333333333333</v>
      </c>
      <c r="O21" s="3">
        <f t="shared" si="9"/>
        <v>-0.73333333333333339</v>
      </c>
      <c r="P21" s="4"/>
    </row>
    <row r="22" spans="1:16">
      <c r="A22" s="7"/>
      <c r="B22" s="7">
        <v>1</v>
      </c>
      <c r="C22" s="7">
        <v>1</v>
      </c>
      <c r="D22" s="7">
        <v>1</v>
      </c>
      <c r="E22" s="7"/>
      <c r="F22" s="7">
        <f>$D$5</f>
        <v>55</v>
      </c>
      <c r="G22" s="7">
        <f>MAX(2*F22-$G$5,0)</f>
        <v>10</v>
      </c>
      <c r="H22" s="7"/>
      <c r="I22" s="8" t="s">
        <v>46</v>
      </c>
      <c r="J22" s="3">
        <f>(-0.01/($A22+$B22+$C22+$D22+$E22)*($A22*ABS(MAX($A$5,$G22)-A$5)+$B22*ABS(MAX($B$5,$G22)-A$5)+$C22*ABS(MAX($C$5,$G22)-A$5)+$D22*ABS(MAX($D$5,$G22)-A$5)+$E22*ABS(MAX($E$5,$G22)-A$5)))</f>
        <v>-0.31666666666666671</v>
      </c>
      <c r="K22" s="3">
        <f t="shared" si="6"/>
        <v>-0.21666666666666667</v>
      </c>
      <c r="L22" s="3">
        <f t="shared" si="9"/>
        <v>-0.21666666666666667</v>
      </c>
      <c r="M22" s="3">
        <f t="shared" si="9"/>
        <v>-0.11666666666666667</v>
      </c>
      <c r="N22" s="3">
        <f t="shared" si="9"/>
        <v>-0.13333333333333333</v>
      </c>
      <c r="O22" s="3">
        <f t="shared" si="9"/>
        <v>-0.58333333333333337</v>
      </c>
      <c r="P22" s="4"/>
    </row>
    <row r="23" spans="1:16">
      <c r="A23" s="7"/>
      <c r="B23" s="7">
        <v>1</v>
      </c>
      <c r="C23" s="7">
        <v>1</v>
      </c>
      <c r="D23" s="7"/>
      <c r="E23" s="7">
        <v>1</v>
      </c>
      <c r="F23" s="7">
        <f>$E$5</f>
        <v>100</v>
      </c>
      <c r="G23" s="7">
        <f>MAX(2*F23-$G$5,0)</f>
        <v>100</v>
      </c>
      <c r="H23" s="7"/>
      <c r="I23" s="8" t="s">
        <v>45</v>
      </c>
      <c r="J23" s="3">
        <f>(-0.01/($A23+$B23+$C23+$D23+$E23)*($A23*ABS(MAX($A$5,$G23)-A$5)+$B23*ABS(MAX($B$5,$G23)-A$5)+$C23*ABS(MAX($C$5,$G23)-A$5)+$D23*ABS(MAX($D$5,$G23)-A$5)+$E23*ABS(MAX($E$5,$G23)-A$5)))</f>
        <v>-0.9</v>
      </c>
      <c r="K23" s="3">
        <f t="shared" si="6"/>
        <v>-0.8</v>
      </c>
      <c r="L23" s="3">
        <f t="shared" si="9"/>
        <v>-0.8</v>
      </c>
      <c r="M23" s="3">
        <f t="shared" si="9"/>
        <v>-0.5</v>
      </c>
      <c r="N23" s="3">
        <f t="shared" si="9"/>
        <v>-0.45</v>
      </c>
      <c r="O23" s="3">
        <f t="shared" si="9"/>
        <v>0</v>
      </c>
      <c r="P23" s="3"/>
    </row>
    <row r="24" spans="1:16">
      <c r="A24" s="7">
        <v>1</v>
      </c>
      <c r="B24" s="7">
        <v>1</v>
      </c>
      <c r="C24" s="7">
        <v>1</v>
      </c>
      <c r="D24" s="7">
        <v>1</v>
      </c>
      <c r="E24" s="7"/>
      <c r="F24" s="7">
        <f>$D$5</f>
        <v>55</v>
      </c>
      <c r="G24" s="7">
        <f>MAX(2*F24-$G$5,0)</f>
        <v>10</v>
      </c>
      <c r="H24" s="7"/>
      <c r="I24" s="8" t="s">
        <v>48</v>
      </c>
      <c r="J24" s="3">
        <f>(-0.01/($A24+$B24+$C24+$D24+$E24)*($A24*ABS(MAX($A$5,$G24)-A$5)+$B24*ABS(MAX($B$5,$G24)-A$5)+$C24*ABS(MAX($C$5,$G24)-A$5)+$D24*ABS(MAX($D$5,$G24)-A$5)+$E24*ABS(MAX($E$5,$G24)-A$5)))</f>
        <v>-0.23750000000000002</v>
      </c>
      <c r="K24" s="3">
        <f t="shared" si="6"/>
        <v>-0.1875</v>
      </c>
      <c r="L24" s="3">
        <f t="shared" si="9"/>
        <v>-0.1875</v>
      </c>
      <c r="M24" s="3">
        <f t="shared" si="9"/>
        <v>-0.1875</v>
      </c>
      <c r="N24" s="3">
        <f t="shared" si="9"/>
        <v>-0.21249999999999999</v>
      </c>
      <c r="O24" s="3">
        <f t="shared" si="9"/>
        <v>-0.66249999999999998</v>
      </c>
      <c r="P24" s="3"/>
    </row>
    <row r="25" spans="1:16">
      <c r="A25" s="7">
        <v>1</v>
      </c>
      <c r="B25" s="7"/>
      <c r="C25" s="7"/>
      <c r="D25" s="7">
        <v>1</v>
      </c>
      <c r="E25" s="7">
        <v>1</v>
      </c>
      <c r="F25" s="7">
        <f>$E$5</f>
        <v>100</v>
      </c>
      <c r="G25" s="7">
        <f>MAX(2*F25-$G$5,0)</f>
        <v>100</v>
      </c>
      <c r="H25" s="7"/>
      <c r="I25" s="8" t="s">
        <v>49</v>
      </c>
      <c r="J25" s="3">
        <f>(-0.01/($A25+$B25+$C25+$D25+$E25)*($A25*ABS(MAX($A$5,$G25)-A$5)+$B25*ABS(MAX($B$5,$G25)-A$5)+$C25*ABS(MAX($C$5,$G25)-A$5)+$D25*ABS(MAX($D$5,$G25)-A$5)+$E25*ABS(MAX($E$5,$G25)-A$5)))</f>
        <v>-0.9</v>
      </c>
      <c r="K25" s="3">
        <f t="shared" si="6"/>
        <v>-0.8</v>
      </c>
      <c r="L25" s="3">
        <f t="shared" si="9"/>
        <v>-0.8</v>
      </c>
      <c r="M25" s="3">
        <f t="shared" si="9"/>
        <v>-0.5</v>
      </c>
      <c r="N25" s="3">
        <f t="shared" si="9"/>
        <v>-0.45</v>
      </c>
      <c r="O25" s="3">
        <f t="shared" si="9"/>
        <v>0</v>
      </c>
      <c r="P25" s="3"/>
    </row>
    <row r="26" spans="1:16" ht="16.5">
      <c r="A26" s="7"/>
      <c r="B26" s="7"/>
      <c r="C26" s="7"/>
      <c r="D26" s="7"/>
      <c r="E26" s="7"/>
      <c r="F26" s="7"/>
      <c r="G26" s="7"/>
      <c r="H26" s="7" t="s">
        <v>13</v>
      </c>
      <c r="I26" s="8" t="s">
        <v>43</v>
      </c>
      <c r="J26" s="3">
        <f t="shared" ref="J26:O26" si="10">MIN(J27,J31)</f>
        <v>-0.23750000000000002</v>
      </c>
      <c r="K26" s="3">
        <f t="shared" si="10"/>
        <v>-0.1875</v>
      </c>
      <c r="L26" s="3">
        <f t="shared" si="10"/>
        <v>-0.1875</v>
      </c>
      <c r="M26" s="3">
        <f t="shared" si="10"/>
        <v>-0.23333333333333334</v>
      </c>
      <c r="N26" s="3">
        <f t="shared" si="10"/>
        <v>-0.28333333333333333</v>
      </c>
      <c r="O26" s="3">
        <f t="shared" si="10"/>
        <v>-0.73333333333333339</v>
      </c>
      <c r="P26" s="7" t="s">
        <v>8</v>
      </c>
    </row>
    <row r="27" spans="1:16">
      <c r="A27" s="7">
        <v>1</v>
      </c>
      <c r="B27" s="7">
        <v>1</v>
      </c>
      <c r="C27" s="7">
        <v>1</v>
      </c>
      <c r="D27" s="7"/>
      <c r="E27" s="7"/>
      <c r="F27" s="7">
        <f>$C$5</f>
        <v>50</v>
      </c>
      <c r="G27" s="7">
        <f t="shared" ref="G27:G53" si="11">MAX(2*F27-$G$5,0)</f>
        <v>0</v>
      </c>
      <c r="H27" s="7"/>
      <c r="I27" s="8" t="s">
        <v>50</v>
      </c>
      <c r="J27" s="3">
        <f t="shared" ref="J27:J46" si="12">(-0.01/($A27+$B27+$C27+$D27+$E27)*($A27*ABS(MAX($A$5,$G27)-A$5)+$B27*ABS(MAX($B$5,$G27)-A$5)+$C27*ABS(MAX($C$5,$G27)-A$5)+$D27*ABS(MAX($D$5,$G27)-A$5)+$E27*ABS(MAX($E$5,$G27)-A$5)))</f>
        <v>-0.16666666666666669</v>
      </c>
      <c r="K27" s="3">
        <f t="shared" si="6"/>
        <v>-0.13333333333333333</v>
      </c>
      <c r="L27" s="3">
        <f t="shared" ref="L27:L46" si="13">(-0.01/($A27+$B27+$C27+$D27+$E27)*($A27*ABS(MAX($A$5,$G27)-B$5)+$B27*ABS(MAX($B$5,$G27)-B$5)+$C27*ABS(MAX($C$5,$G27)-B$5)+$D27*ABS(MAX($D$5,$G27)-B$5)+$E27*ABS(MAX($E$5,$G27)-B$5)))</f>
        <v>-0.13333333333333333</v>
      </c>
      <c r="M27" s="3">
        <f t="shared" ref="M27:M46" si="14">(-0.01/($A27+$B27+$C27+$D27+$E27)*($A27*ABS(MAX($A$5,$G27)-C$5)+$B27*ABS(MAX($B$5,$G27)-C$5)+$C27*ABS(MAX($C$5,$G27)-C$5)+$D27*ABS(MAX($D$5,$G27)-C$5)+$E27*ABS(MAX($E$5,$G27)-C$5)))</f>
        <v>-0.23333333333333334</v>
      </c>
      <c r="N27" s="3">
        <f t="shared" ref="N27:N46" si="15">(-0.01/($A27+$B27+$C27+$D27+$E27)*($A27*ABS(MAX($A$5,$G27)-D$5)+$B27*ABS(MAX($B$5,$G27)-D$5)+$C27*ABS(MAX($C$5,$G27)-D$5)+$D27*ABS(MAX($D$5,$G27)-D$5)+$E27*ABS(MAX($E$5,$G27)-D$5)))</f>
        <v>-0.28333333333333333</v>
      </c>
      <c r="O27" s="3">
        <f t="shared" ref="O27:O46" si="16">(-0.01/($A27+$B27+$C27+$D27+$E27)*($A27*ABS(MAX($A$5,$G27)-E$5)+$B27*ABS(MAX($B$5,$G27)-E$5)+$C27*ABS(MAX($C$5,$G27)-E$5)+$D27*ABS(MAX($D$5,$G27)-E$5)+$E27*ABS(MAX($E$5,$G27)-E$5)))</f>
        <v>-0.73333333333333339</v>
      </c>
      <c r="P27" s="3"/>
    </row>
    <row r="28" spans="1:16">
      <c r="A28" s="7">
        <v>1</v>
      </c>
      <c r="B28" s="7">
        <v>1</v>
      </c>
      <c r="C28" s="7"/>
      <c r="D28" s="7">
        <v>1</v>
      </c>
      <c r="E28" s="7"/>
      <c r="F28" s="7">
        <f>$D$5</f>
        <v>55</v>
      </c>
      <c r="G28" s="7">
        <f t="shared" si="11"/>
        <v>10</v>
      </c>
      <c r="H28" s="7"/>
      <c r="I28" s="8" t="s">
        <v>52</v>
      </c>
      <c r="J28" s="3">
        <f t="shared" si="12"/>
        <v>-0.18333333333333335</v>
      </c>
      <c r="K28" s="3">
        <f t="shared" si="6"/>
        <v>-0.15000000000000002</v>
      </c>
      <c r="L28" s="3">
        <f t="shared" si="13"/>
        <v>-0.15000000000000002</v>
      </c>
      <c r="M28" s="3">
        <f t="shared" si="14"/>
        <v>-0.25</v>
      </c>
      <c r="N28" s="3">
        <f t="shared" si="15"/>
        <v>-0.26666666666666666</v>
      </c>
      <c r="O28" s="3">
        <f t="shared" si="16"/>
        <v>-0.71666666666666667</v>
      </c>
      <c r="P28" s="3"/>
    </row>
    <row r="29" spans="1:16">
      <c r="A29" s="7"/>
      <c r="B29" s="7">
        <v>1</v>
      </c>
      <c r="C29" s="7">
        <v>1</v>
      </c>
      <c r="D29" s="7">
        <v>1</v>
      </c>
      <c r="E29" s="7">
        <v>1</v>
      </c>
      <c r="F29" s="7">
        <f>$E$5</f>
        <v>100</v>
      </c>
      <c r="G29" s="7">
        <f t="shared" si="11"/>
        <v>100</v>
      </c>
      <c r="H29" s="7"/>
      <c r="I29" s="8" t="s">
        <v>53</v>
      </c>
      <c r="J29" s="3">
        <f t="shared" si="12"/>
        <v>-0.9</v>
      </c>
      <c r="K29" s="3">
        <f t="shared" si="6"/>
        <v>-0.8</v>
      </c>
      <c r="L29" s="3">
        <f t="shared" si="13"/>
        <v>-0.8</v>
      </c>
      <c r="M29" s="3">
        <f t="shared" si="14"/>
        <v>-0.5</v>
      </c>
      <c r="N29" s="3">
        <f t="shared" si="15"/>
        <v>-0.45</v>
      </c>
      <c r="O29" s="3">
        <f t="shared" si="16"/>
        <v>0</v>
      </c>
      <c r="P29" s="3"/>
    </row>
    <row r="30" spans="1:16">
      <c r="A30" s="7"/>
      <c r="B30" s="7">
        <v>1</v>
      </c>
      <c r="C30" s="7">
        <v>1</v>
      </c>
      <c r="D30" s="7">
        <v>1</v>
      </c>
      <c r="E30" s="7">
        <v>1</v>
      </c>
      <c r="F30" s="7">
        <f>$E$5</f>
        <v>100</v>
      </c>
      <c r="G30" s="7">
        <f t="shared" si="11"/>
        <v>100</v>
      </c>
      <c r="H30" s="7"/>
      <c r="I30" s="8" t="s">
        <v>54</v>
      </c>
      <c r="J30" s="3">
        <f t="shared" si="12"/>
        <v>-0.9</v>
      </c>
      <c r="K30" s="3">
        <f t="shared" si="6"/>
        <v>-0.8</v>
      </c>
      <c r="L30" s="3">
        <f t="shared" si="13"/>
        <v>-0.8</v>
      </c>
      <c r="M30" s="3">
        <f t="shared" si="14"/>
        <v>-0.5</v>
      </c>
      <c r="N30" s="3">
        <f t="shared" si="15"/>
        <v>-0.45</v>
      </c>
      <c r="O30" s="3">
        <f t="shared" si="16"/>
        <v>0</v>
      </c>
      <c r="P30" s="4"/>
    </row>
    <row r="31" spans="1:16">
      <c r="A31" s="7">
        <v>1</v>
      </c>
      <c r="B31" s="7">
        <v>1</v>
      </c>
      <c r="C31" s="7">
        <v>1</v>
      </c>
      <c r="D31" s="7">
        <v>1</v>
      </c>
      <c r="E31" s="7"/>
      <c r="F31" s="7">
        <f>$D$5</f>
        <v>55</v>
      </c>
      <c r="G31" s="7">
        <f t="shared" si="11"/>
        <v>10</v>
      </c>
      <c r="H31" s="7"/>
      <c r="I31" s="8" t="s">
        <v>51</v>
      </c>
      <c r="J31" s="3">
        <f t="shared" si="12"/>
        <v>-0.23750000000000002</v>
      </c>
      <c r="K31" s="3">
        <f t="shared" si="6"/>
        <v>-0.1875</v>
      </c>
      <c r="L31" s="3">
        <f t="shared" si="13"/>
        <v>-0.1875</v>
      </c>
      <c r="M31" s="3">
        <f t="shared" si="14"/>
        <v>-0.1875</v>
      </c>
      <c r="N31" s="3">
        <f t="shared" si="15"/>
        <v>-0.21249999999999999</v>
      </c>
      <c r="O31" s="3">
        <f t="shared" si="16"/>
        <v>-0.66249999999999998</v>
      </c>
      <c r="P31" s="3"/>
    </row>
    <row r="32" spans="1:16" ht="16.5">
      <c r="A32" s="7">
        <v>1</v>
      </c>
      <c r="B32" s="7">
        <v>1</v>
      </c>
      <c r="C32" s="7">
        <v>1</v>
      </c>
      <c r="D32" s="7"/>
      <c r="E32" s="7"/>
      <c r="F32" s="7">
        <f>$C$5</f>
        <v>50</v>
      </c>
      <c r="G32" s="7">
        <f t="shared" si="11"/>
        <v>0</v>
      </c>
      <c r="H32" s="7" t="s">
        <v>23</v>
      </c>
      <c r="I32" s="8" t="s">
        <v>24</v>
      </c>
      <c r="J32" s="3">
        <f t="shared" si="12"/>
        <v>-0.16666666666666669</v>
      </c>
      <c r="K32" s="3">
        <f t="shared" si="6"/>
        <v>-0.13333333333333333</v>
      </c>
      <c r="L32" s="3">
        <f t="shared" si="13"/>
        <v>-0.13333333333333333</v>
      </c>
      <c r="M32" s="3">
        <f t="shared" si="14"/>
        <v>-0.23333333333333334</v>
      </c>
      <c r="N32" s="3">
        <f t="shared" si="15"/>
        <v>-0.28333333333333333</v>
      </c>
      <c r="O32" s="3">
        <f t="shared" si="16"/>
        <v>-0.73333333333333339</v>
      </c>
      <c r="P32" s="7" t="s">
        <v>4</v>
      </c>
    </row>
    <row r="33" spans="1:16">
      <c r="A33" s="7">
        <v>1</v>
      </c>
      <c r="D33" s="7">
        <v>1</v>
      </c>
      <c r="E33">
        <v>1</v>
      </c>
      <c r="F33" s="7">
        <f>$E$5</f>
        <v>100</v>
      </c>
      <c r="G33" s="7">
        <f t="shared" si="11"/>
        <v>100</v>
      </c>
      <c r="H33" s="7"/>
      <c r="I33" s="8" t="s">
        <v>27</v>
      </c>
      <c r="J33" s="3">
        <f t="shared" si="12"/>
        <v>-0.9</v>
      </c>
      <c r="K33" s="3">
        <f t="shared" si="6"/>
        <v>-0.8</v>
      </c>
      <c r="L33" s="3">
        <f t="shared" si="13"/>
        <v>-0.8</v>
      </c>
      <c r="M33" s="3">
        <f t="shared" si="14"/>
        <v>-0.5</v>
      </c>
      <c r="N33" s="3">
        <f t="shared" si="15"/>
        <v>-0.45</v>
      </c>
      <c r="O33" s="3">
        <f t="shared" si="16"/>
        <v>0</v>
      </c>
      <c r="P33" s="3"/>
    </row>
    <row r="34" spans="1:16" ht="16.5">
      <c r="A34" s="7">
        <v>1</v>
      </c>
      <c r="B34" s="7">
        <v>1</v>
      </c>
      <c r="C34" s="7">
        <v>1</v>
      </c>
      <c r="D34" s="7"/>
      <c r="E34" s="7"/>
      <c r="F34" s="7">
        <f>$C$5</f>
        <v>50</v>
      </c>
      <c r="G34" s="7">
        <f t="shared" si="11"/>
        <v>0</v>
      </c>
      <c r="H34" s="7" t="s">
        <v>28</v>
      </c>
      <c r="I34" s="8" t="s">
        <v>14</v>
      </c>
      <c r="J34" s="3">
        <f t="shared" si="12"/>
        <v>-0.16666666666666669</v>
      </c>
      <c r="K34" s="3">
        <f t="shared" si="6"/>
        <v>-0.13333333333333333</v>
      </c>
      <c r="L34" s="3">
        <f t="shared" si="13"/>
        <v>-0.13333333333333333</v>
      </c>
      <c r="M34" s="3">
        <f t="shared" si="14"/>
        <v>-0.23333333333333334</v>
      </c>
      <c r="N34" s="3">
        <f t="shared" si="15"/>
        <v>-0.28333333333333333</v>
      </c>
      <c r="O34" s="3">
        <f t="shared" si="16"/>
        <v>-0.73333333333333339</v>
      </c>
      <c r="P34" s="7" t="s">
        <v>4</v>
      </c>
    </row>
    <row r="35" spans="1:16">
      <c r="A35" s="7">
        <v>1</v>
      </c>
      <c r="B35" s="7">
        <v>1</v>
      </c>
      <c r="D35" s="7">
        <v>1</v>
      </c>
      <c r="E35">
        <v>1</v>
      </c>
      <c r="F35" s="7">
        <f>$E$5</f>
        <v>100</v>
      </c>
      <c r="G35" s="7">
        <f t="shared" si="11"/>
        <v>100</v>
      </c>
      <c r="H35" s="7"/>
      <c r="I35" s="8" t="s">
        <v>29</v>
      </c>
      <c r="J35" s="3">
        <f t="shared" si="12"/>
        <v>-0.9</v>
      </c>
      <c r="K35" s="3">
        <f t="shared" si="6"/>
        <v>-0.8</v>
      </c>
      <c r="L35" s="3">
        <f t="shared" si="13"/>
        <v>-0.8</v>
      </c>
      <c r="M35" s="3">
        <f t="shared" si="14"/>
        <v>-0.5</v>
      </c>
      <c r="N35" s="3">
        <f t="shared" si="15"/>
        <v>-0.45</v>
      </c>
      <c r="O35" s="3">
        <f t="shared" si="16"/>
        <v>0</v>
      </c>
      <c r="P35" s="4"/>
    </row>
    <row r="36" spans="1:16">
      <c r="A36" s="7"/>
      <c r="B36" s="7"/>
      <c r="C36">
        <v>1</v>
      </c>
      <c r="D36" s="7">
        <v>1</v>
      </c>
      <c r="E36">
        <v>1</v>
      </c>
      <c r="F36" s="7">
        <f>$E$5</f>
        <v>100</v>
      </c>
      <c r="G36" s="7">
        <f t="shared" si="11"/>
        <v>100</v>
      </c>
      <c r="H36" s="7"/>
      <c r="I36" s="8" t="s">
        <v>26</v>
      </c>
      <c r="J36" s="3">
        <f t="shared" si="12"/>
        <v>-0.9</v>
      </c>
      <c r="K36" s="3">
        <f t="shared" si="6"/>
        <v>-0.8</v>
      </c>
      <c r="L36" s="3">
        <f t="shared" si="13"/>
        <v>-0.8</v>
      </c>
      <c r="M36" s="3">
        <f t="shared" si="14"/>
        <v>-0.5</v>
      </c>
      <c r="N36" s="3">
        <f t="shared" si="15"/>
        <v>-0.45</v>
      </c>
      <c r="O36" s="3">
        <f t="shared" si="16"/>
        <v>0</v>
      </c>
      <c r="P36" s="3"/>
    </row>
    <row r="37" spans="1:16" ht="16.5">
      <c r="A37" s="7">
        <v>1</v>
      </c>
      <c r="B37" s="7">
        <v>1</v>
      </c>
      <c r="C37" s="7">
        <v>1</v>
      </c>
      <c r="D37" s="7"/>
      <c r="E37" s="7"/>
      <c r="F37" s="7">
        <f>$C$5</f>
        <v>50</v>
      </c>
      <c r="G37" s="7">
        <f t="shared" si="11"/>
        <v>0</v>
      </c>
      <c r="H37" s="7" t="s">
        <v>30</v>
      </c>
      <c r="I37" s="8" t="s">
        <v>16</v>
      </c>
      <c r="J37" s="3">
        <f t="shared" si="12"/>
        <v>-0.16666666666666669</v>
      </c>
      <c r="K37" s="3">
        <f t="shared" si="6"/>
        <v>-0.13333333333333333</v>
      </c>
      <c r="L37" s="3">
        <f t="shared" si="13"/>
        <v>-0.13333333333333333</v>
      </c>
      <c r="M37" s="3">
        <f t="shared" si="14"/>
        <v>-0.23333333333333334</v>
      </c>
      <c r="N37" s="3">
        <f t="shared" si="15"/>
        <v>-0.28333333333333333</v>
      </c>
      <c r="O37" s="3">
        <f t="shared" si="16"/>
        <v>-0.73333333333333339</v>
      </c>
      <c r="P37" s="7" t="s">
        <v>18</v>
      </c>
    </row>
    <row r="38" spans="1:16">
      <c r="A38" s="7">
        <v>1</v>
      </c>
      <c r="B38" s="7"/>
      <c r="C38" s="7"/>
      <c r="D38" s="7">
        <v>1</v>
      </c>
      <c r="E38" s="7">
        <v>1</v>
      </c>
      <c r="F38" s="7">
        <f>$E$5</f>
        <v>100</v>
      </c>
      <c r="G38" s="7">
        <f t="shared" si="11"/>
        <v>100</v>
      </c>
      <c r="H38" s="7"/>
      <c r="I38" s="6" t="s">
        <v>25</v>
      </c>
      <c r="J38" s="3">
        <f t="shared" si="12"/>
        <v>-0.9</v>
      </c>
      <c r="K38" s="3">
        <f t="shared" si="6"/>
        <v>-0.8</v>
      </c>
      <c r="L38" s="3">
        <f t="shared" si="13"/>
        <v>-0.8</v>
      </c>
      <c r="M38" s="3">
        <f t="shared" si="14"/>
        <v>-0.5</v>
      </c>
      <c r="N38" s="3">
        <f t="shared" si="15"/>
        <v>-0.45</v>
      </c>
      <c r="O38" s="3">
        <f t="shared" si="16"/>
        <v>0</v>
      </c>
      <c r="P38" s="3"/>
    </row>
    <row r="39" spans="1:16">
      <c r="A39" s="7"/>
      <c r="B39" s="7">
        <v>1</v>
      </c>
      <c r="C39" s="7">
        <v>1</v>
      </c>
      <c r="D39" s="7">
        <v>1</v>
      </c>
      <c r="E39" s="7">
        <v>1</v>
      </c>
      <c r="F39" s="7">
        <f>$E$5</f>
        <v>100</v>
      </c>
      <c r="G39" s="7">
        <f t="shared" si="11"/>
        <v>100</v>
      </c>
      <c r="H39" s="7"/>
      <c r="I39" s="6" t="s">
        <v>31</v>
      </c>
      <c r="J39" s="3">
        <f t="shared" si="12"/>
        <v>-0.9</v>
      </c>
      <c r="K39" s="3">
        <f t="shared" si="6"/>
        <v>-0.8</v>
      </c>
      <c r="L39" s="3">
        <f t="shared" si="13"/>
        <v>-0.8</v>
      </c>
      <c r="M39" s="3">
        <f t="shared" si="14"/>
        <v>-0.5</v>
      </c>
      <c r="N39" s="3">
        <f t="shared" si="15"/>
        <v>-0.45</v>
      </c>
      <c r="O39" s="3">
        <f t="shared" si="16"/>
        <v>0</v>
      </c>
      <c r="P39" s="3"/>
    </row>
    <row r="40" spans="1:16" ht="16.5">
      <c r="A40" s="7">
        <v>1</v>
      </c>
      <c r="B40" s="7">
        <v>1</v>
      </c>
      <c r="C40" s="7">
        <v>1</v>
      </c>
      <c r="D40" s="7"/>
      <c r="E40" s="7"/>
      <c r="F40" s="7">
        <f>$C$5</f>
        <v>50</v>
      </c>
      <c r="G40" s="7">
        <f t="shared" si="11"/>
        <v>0</v>
      </c>
      <c r="H40" s="7" t="s">
        <v>32</v>
      </c>
      <c r="I40" s="8" t="s">
        <v>33</v>
      </c>
      <c r="J40" s="3">
        <f t="shared" si="12"/>
        <v>-0.16666666666666669</v>
      </c>
      <c r="K40" s="3">
        <f t="shared" si="6"/>
        <v>-0.13333333333333333</v>
      </c>
      <c r="L40" s="3">
        <f t="shared" si="13"/>
        <v>-0.13333333333333333</v>
      </c>
      <c r="M40" s="3">
        <f t="shared" si="14"/>
        <v>-0.23333333333333334</v>
      </c>
      <c r="N40" s="3">
        <f t="shared" si="15"/>
        <v>-0.28333333333333333</v>
      </c>
      <c r="O40" s="3">
        <f t="shared" si="16"/>
        <v>-0.73333333333333339</v>
      </c>
      <c r="P40" s="7" t="s">
        <v>4</v>
      </c>
    </row>
    <row r="41" spans="1:16" ht="16.5">
      <c r="A41" s="7">
        <v>1</v>
      </c>
      <c r="B41" s="7">
        <v>1</v>
      </c>
      <c r="C41" s="7">
        <v>1</v>
      </c>
      <c r="D41" s="7"/>
      <c r="E41" s="7"/>
      <c r="F41" s="7">
        <f>$C$5</f>
        <v>50</v>
      </c>
      <c r="G41" s="7">
        <f t="shared" si="11"/>
        <v>0</v>
      </c>
      <c r="H41" s="7" t="s">
        <v>34</v>
      </c>
      <c r="I41" s="8" t="s">
        <v>33</v>
      </c>
      <c r="J41" s="3">
        <f t="shared" si="12"/>
        <v>-0.16666666666666669</v>
      </c>
      <c r="K41" s="3">
        <f t="shared" si="6"/>
        <v>-0.13333333333333333</v>
      </c>
      <c r="L41" s="3">
        <f t="shared" si="13"/>
        <v>-0.13333333333333333</v>
      </c>
      <c r="M41" s="3">
        <f t="shared" si="14"/>
        <v>-0.23333333333333334</v>
      </c>
      <c r="N41" s="3">
        <f t="shared" si="15"/>
        <v>-0.28333333333333333</v>
      </c>
      <c r="O41" s="3">
        <f t="shared" si="16"/>
        <v>-0.73333333333333339</v>
      </c>
      <c r="P41" s="7" t="s">
        <v>4</v>
      </c>
    </row>
    <row r="42" spans="1:16">
      <c r="A42" s="7">
        <v>1</v>
      </c>
      <c r="B42" s="7">
        <v>1</v>
      </c>
      <c r="C42" s="7">
        <v>1</v>
      </c>
      <c r="D42" s="7">
        <v>1</v>
      </c>
      <c r="E42" s="7"/>
      <c r="F42" s="7">
        <f>$D$5</f>
        <v>55</v>
      </c>
      <c r="G42" s="7">
        <f t="shared" si="11"/>
        <v>10</v>
      </c>
      <c r="H42" s="7"/>
      <c r="I42" s="6" t="s">
        <v>35</v>
      </c>
      <c r="J42" s="3">
        <f t="shared" si="12"/>
        <v>-0.23750000000000002</v>
      </c>
      <c r="K42" s="3">
        <f t="shared" si="6"/>
        <v>-0.1875</v>
      </c>
      <c r="L42" s="3">
        <f t="shared" si="13"/>
        <v>-0.1875</v>
      </c>
      <c r="M42" s="3">
        <f t="shared" si="14"/>
        <v>-0.1875</v>
      </c>
      <c r="N42" s="3">
        <f t="shared" si="15"/>
        <v>-0.21249999999999999</v>
      </c>
      <c r="O42" s="3">
        <f t="shared" si="16"/>
        <v>-0.66249999999999998</v>
      </c>
      <c r="P42" s="3"/>
    </row>
    <row r="43" spans="1:16">
      <c r="A43" s="7">
        <v>1</v>
      </c>
      <c r="B43" s="7">
        <v>1</v>
      </c>
      <c r="C43" s="7">
        <v>1</v>
      </c>
      <c r="D43" s="7"/>
      <c r="E43" s="7">
        <v>1</v>
      </c>
      <c r="F43" s="7">
        <f>$E$5</f>
        <v>100</v>
      </c>
      <c r="G43" s="7">
        <f t="shared" si="11"/>
        <v>100</v>
      </c>
      <c r="H43" s="7"/>
      <c r="I43" s="6" t="s">
        <v>36</v>
      </c>
      <c r="J43" s="3">
        <f t="shared" si="12"/>
        <v>-0.9</v>
      </c>
      <c r="K43" s="3">
        <f t="shared" si="6"/>
        <v>-0.8</v>
      </c>
      <c r="L43" s="3">
        <f t="shared" si="13"/>
        <v>-0.8</v>
      </c>
      <c r="M43" s="3">
        <f t="shared" si="14"/>
        <v>-0.5</v>
      </c>
      <c r="N43" s="3">
        <f t="shared" si="15"/>
        <v>-0.45</v>
      </c>
      <c r="O43" s="3">
        <f t="shared" si="16"/>
        <v>0</v>
      </c>
      <c r="P43" s="3"/>
    </row>
    <row r="44" spans="1:16" ht="16.5">
      <c r="A44" s="7"/>
      <c r="B44" s="7">
        <v>1</v>
      </c>
      <c r="C44" s="7">
        <v>1</v>
      </c>
      <c r="D44" s="7">
        <v>1</v>
      </c>
      <c r="E44" s="7">
        <v>1</v>
      </c>
      <c r="F44" s="7">
        <f>$C$5</f>
        <v>50</v>
      </c>
      <c r="G44" s="7">
        <f t="shared" si="11"/>
        <v>0</v>
      </c>
      <c r="H44" s="7" t="s">
        <v>37</v>
      </c>
      <c r="I44" s="8" t="s">
        <v>38</v>
      </c>
      <c r="J44" s="3">
        <f t="shared" si="12"/>
        <v>-0.46250000000000002</v>
      </c>
      <c r="K44" s="3">
        <f t="shared" si="6"/>
        <v>-0.36249999999999999</v>
      </c>
      <c r="L44" s="3">
        <f t="shared" si="13"/>
        <v>-0.36249999999999999</v>
      </c>
      <c r="M44" s="3">
        <f t="shared" si="14"/>
        <v>-0.21249999999999999</v>
      </c>
      <c r="N44" s="3">
        <f t="shared" si="15"/>
        <v>-0.21249999999999999</v>
      </c>
      <c r="O44" s="3">
        <f t="shared" si="16"/>
        <v>-0.4375</v>
      </c>
      <c r="P44" s="7" t="s">
        <v>8</v>
      </c>
    </row>
    <row r="45" spans="1:16" ht="16.5">
      <c r="A45" s="7">
        <v>1</v>
      </c>
      <c r="B45" s="7">
        <v>1</v>
      </c>
      <c r="C45" s="7">
        <v>1</v>
      </c>
      <c r="D45" s="7">
        <v>1</v>
      </c>
      <c r="E45" s="7"/>
      <c r="F45" s="7">
        <f>$B$5</f>
        <v>20</v>
      </c>
      <c r="G45" s="7">
        <f t="shared" si="11"/>
        <v>0</v>
      </c>
      <c r="H45" s="7" t="s">
        <v>39</v>
      </c>
      <c r="I45" s="6" t="s">
        <v>40</v>
      </c>
      <c r="J45" s="3">
        <f t="shared" si="12"/>
        <v>-0.23750000000000002</v>
      </c>
      <c r="K45" s="3">
        <f t="shared" si="6"/>
        <v>-0.1875</v>
      </c>
      <c r="L45" s="3">
        <f t="shared" si="13"/>
        <v>-0.1875</v>
      </c>
      <c r="M45" s="3">
        <f t="shared" si="14"/>
        <v>-0.1875</v>
      </c>
      <c r="N45" s="3">
        <f t="shared" si="15"/>
        <v>-0.21249999999999999</v>
      </c>
      <c r="O45" s="3">
        <f t="shared" si="16"/>
        <v>-0.66249999999999998</v>
      </c>
      <c r="P45" s="7" t="s">
        <v>10</v>
      </c>
    </row>
    <row r="46" spans="1:16" ht="16.5">
      <c r="A46" s="7">
        <v>1</v>
      </c>
      <c r="B46" s="7">
        <v>1</v>
      </c>
      <c r="C46" s="7">
        <v>1</v>
      </c>
      <c r="D46" s="7">
        <v>1</v>
      </c>
      <c r="E46" s="7">
        <v>1</v>
      </c>
      <c r="F46" s="7">
        <f>$C$5</f>
        <v>50</v>
      </c>
      <c r="G46" s="7">
        <f t="shared" si="11"/>
        <v>0</v>
      </c>
      <c r="H46" s="7" t="s">
        <v>41</v>
      </c>
      <c r="I46" s="6" t="s">
        <v>42</v>
      </c>
      <c r="J46" s="3">
        <f t="shared" si="12"/>
        <v>-0.37</v>
      </c>
      <c r="K46" s="3">
        <f t="shared" si="6"/>
        <v>-0.31</v>
      </c>
      <c r="L46" s="3">
        <f t="shared" si="13"/>
        <v>-0.31</v>
      </c>
      <c r="M46" s="3">
        <f t="shared" si="14"/>
        <v>-0.25</v>
      </c>
      <c r="N46" s="3">
        <f t="shared" si="15"/>
        <v>-0.26</v>
      </c>
      <c r="O46" s="3">
        <f t="shared" si="16"/>
        <v>-0.53</v>
      </c>
      <c r="P46" s="7" t="s">
        <v>2</v>
      </c>
    </row>
    <row r="47" spans="1:16" ht="16.5">
      <c r="G47" s="7">
        <f t="shared" si="11"/>
        <v>0</v>
      </c>
      <c r="H47" s="7" t="s">
        <v>22</v>
      </c>
      <c r="I47" s="6" t="s">
        <v>43</v>
      </c>
      <c r="J47" s="3">
        <f t="shared" ref="J47:O47" si="17">MIN(J48,J51,J52,J53)</f>
        <v>-0.31666666666666671</v>
      </c>
      <c r="K47" s="3">
        <f t="shared" si="17"/>
        <v>-0.25</v>
      </c>
      <c r="L47" s="3">
        <f t="shared" si="17"/>
        <v>-0.25</v>
      </c>
      <c r="M47" s="3">
        <f t="shared" si="17"/>
        <v>-0.23333333333333334</v>
      </c>
      <c r="N47" s="3">
        <f t="shared" si="17"/>
        <v>-0.28333333333333333</v>
      </c>
      <c r="O47" s="3">
        <f t="shared" si="17"/>
        <v>-0.73333333333333339</v>
      </c>
      <c r="P47" s="7" t="s">
        <v>2</v>
      </c>
    </row>
    <row r="48" spans="1:16">
      <c r="A48" s="7">
        <v>1</v>
      </c>
      <c r="B48" s="7">
        <v>1</v>
      </c>
      <c r="C48" s="7">
        <v>1</v>
      </c>
      <c r="D48" s="7"/>
      <c r="E48" s="7"/>
      <c r="F48" s="7">
        <f>$B$5</f>
        <v>20</v>
      </c>
      <c r="G48" s="7">
        <f t="shared" si="11"/>
        <v>0</v>
      </c>
      <c r="H48" s="7"/>
      <c r="I48" s="8" t="s">
        <v>55</v>
      </c>
      <c r="J48" s="3">
        <f t="shared" ref="J48:J53" si="18">(-0.01/($A48+$B48+$C48+$D48+$E48)*($A48*ABS(MAX($A$5,$G48)-A$5)+$B48*ABS(MAX($B$5,$G48)-A$5)+$C48*ABS(MAX($C$5,$G48)-A$5)+$D48*ABS(MAX($D$5,$G48)-A$5)+$E48*ABS(MAX($E$5,$G48)-A$5)))</f>
        <v>-0.16666666666666669</v>
      </c>
      <c r="K48" s="3">
        <f t="shared" si="6"/>
        <v>-0.13333333333333333</v>
      </c>
      <c r="L48" s="3">
        <f t="shared" ref="L48:O53" si="19">(-0.01/($A48+$B48+$C48+$D48+$E48)*($A48*ABS(MAX($A$5,$G48)-B$5)+$B48*ABS(MAX($B$5,$G48)-B$5)+$C48*ABS(MAX($C$5,$G48)-B$5)+$D48*ABS(MAX($D$5,$G48)-B$5)+$E48*ABS(MAX($E$5,$G48)-B$5)))</f>
        <v>-0.13333333333333333</v>
      </c>
      <c r="M48" s="3">
        <f t="shared" si="19"/>
        <v>-0.23333333333333334</v>
      </c>
      <c r="N48" s="3">
        <f t="shared" si="19"/>
        <v>-0.28333333333333333</v>
      </c>
      <c r="O48" s="3">
        <f t="shared" si="19"/>
        <v>-0.73333333333333339</v>
      </c>
      <c r="P48" s="4"/>
    </row>
    <row r="49" spans="1:16">
      <c r="A49" s="7">
        <v>1</v>
      </c>
      <c r="B49" s="7">
        <v>1</v>
      </c>
      <c r="C49" s="7"/>
      <c r="D49" s="7">
        <v>1</v>
      </c>
      <c r="E49" s="7"/>
      <c r="F49" s="7">
        <f>$D$5</f>
        <v>55</v>
      </c>
      <c r="G49" s="7">
        <f t="shared" si="11"/>
        <v>10</v>
      </c>
      <c r="H49" s="7"/>
      <c r="I49" s="8" t="s">
        <v>73</v>
      </c>
      <c r="J49" s="3">
        <f t="shared" si="18"/>
        <v>-0.18333333333333335</v>
      </c>
      <c r="K49" s="3">
        <f t="shared" si="6"/>
        <v>-0.15000000000000002</v>
      </c>
      <c r="L49" s="3">
        <f t="shared" si="19"/>
        <v>-0.15000000000000002</v>
      </c>
      <c r="M49" s="3">
        <f t="shared" si="19"/>
        <v>-0.25</v>
      </c>
      <c r="N49" s="3">
        <f t="shared" si="19"/>
        <v>-0.26666666666666666</v>
      </c>
      <c r="O49" s="3">
        <f t="shared" si="19"/>
        <v>-0.71666666666666667</v>
      </c>
      <c r="P49" s="3"/>
    </row>
    <row r="50" spans="1:16">
      <c r="A50" s="7">
        <v>1</v>
      </c>
      <c r="B50" s="7">
        <v>1</v>
      </c>
      <c r="C50" s="7"/>
      <c r="D50" s="7"/>
      <c r="E50" s="7">
        <v>1</v>
      </c>
      <c r="F50" s="7">
        <f>$E$5</f>
        <v>100</v>
      </c>
      <c r="G50" s="7">
        <f t="shared" si="11"/>
        <v>100</v>
      </c>
      <c r="H50" s="7"/>
      <c r="I50" s="8" t="s">
        <v>59</v>
      </c>
      <c r="J50" s="3">
        <f t="shared" si="18"/>
        <v>-0.9</v>
      </c>
      <c r="K50" s="3">
        <f t="shared" si="6"/>
        <v>-0.8</v>
      </c>
      <c r="L50" s="3">
        <f t="shared" si="19"/>
        <v>-0.8</v>
      </c>
      <c r="M50" s="3">
        <f t="shared" si="19"/>
        <v>-0.5</v>
      </c>
      <c r="N50" s="3">
        <f t="shared" si="19"/>
        <v>-0.45</v>
      </c>
      <c r="O50" s="3">
        <f t="shared" si="19"/>
        <v>0</v>
      </c>
      <c r="P50" s="4"/>
    </row>
    <row r="51" spans="1:16">
      <c r="A51" s="7"/>
      <c r="B51" s="7">
        <v>1</v>
      </c>
      <c r="C51" s="7">
        <v>1</v>
      </c>
      <c r="D51" s="7">
        <v>1</v>
      </c>
      <c r="E51" s="7"/>
      <c r="F51" s="7">
        <f>$D$5</f>
        <v>55</v>
      </c>
      <c r="G51" s="7">
        <f t="shared" si="11"/>
        <v>10</v>
      </c>
      <c r="I51" s="8" t="s">
        <v>56</v>
      </c>
      <c r="J51" s="3">
        <f t="shared" si="18"/>
        <v>-0.31666666666666671</v>
      </c>
      <c r="K51" s="3">
        <f t="shared" si="6"/>
        <v>-0.21666666666666667</v>
      </c>
      <c r="L51" s="3">
        <f t="shared" si="19"/>
        <v>-0.21666666666666667</v>
      </c>
      <c r="M51" s="3">
        <f t="shared" si="19"/>
        <v>-0.11666666666666667</v>
      </c>
      <c r="N51" s="3">
        <f t="shared" si="19"/>
        <v>-0.13333333333333333</v>
      </c>
      <c r="O51" s="3">
        <f t="shared" si="19"/>
        <v>-0.58333333333333337</v>
      </c>
    </row>
    <row r="52" spans="1:16">
      <c r="A52" s="7">
        <v>1</v>
      </c>
      <c r="B52" s="7"/>
      <c r="C52" s="7">
        <v>1</v>
      </c>
      <c r="D52" s="7">
        <v>1</v>
      </c>
      <c r="E52" s="7"/>
      <c r="F52" s="7">
        <f>$D$5</f>
        <v>55</v>
      </c>
      <c r="G52" s="7">
        <f t="shared" si="11"/>
        <v>10</v>
      </c>
      <c r="I52" s="8" t="s">
        <v>57</v>
      </c>
      <c r="J52" s="3">
        <f t="shared" si="18"/>
        <v>-0.28333333333333333</v>
      </c>
      <c r="K52" s="3">
        <f t="shared" si="6"/>
        <v>-0.25</v>
      </c>
      <c r="L52" s="3">
        <f t="shared" si="19"/>
        <v>-0.25</v>
      </c>
      <c r="M52" s="3">
        <f t="shared" si="19"/>
        <v>-0.15000000000000002</v>
      </c>
      <c r="N52" s="3">
        <f t="shared" si="19"/>
        <v>-0.16666666666666669</v>
      </c>
      <c r="O52" s="3">
        <f t="shared" si="19"/>
        <v>-0.6166666666666667</v>
      </c>
    </row>
    <row r="53" spans="1:16">
      <c r="A53" s="7">
        <v>1</v>
      </c>
      <c r="B53" s="7">
        <v>1</v>
      </c>
      <c r="C53" s="7">
        <v>1</v>
      </c>
      <c r="D53" s="7">
        <v>1</v>
      </c>
      <c r="E53" s="7"/>
      <c r="F53" s="7">
        <f>$D$5</f>
        <v>55</v>
      </c>
      <c r="G53" s="7">
        <f t="shared" si="11"/>
        <v>10</v>
      </c>
      <c r="I53" s="8" t="s">
        <v>58</v>
      </c>
      <c r="J53" s="3">
        <f t="shared" si="18"/>
        <v>-0.23750000000000002</v>
      </c>
      <c r="K53" s="3">
        <f t="shared" si="6"/>
        <v>-0.1875</v>
      </c>
      <c r="L53" s="3">
        <f t="shared" si="19"/>
        <v>-0.1875</v>
      </c>
      <c r="M53" s="3">
        <f t="shared" si="19"/>
        <v>-0.1875</v>
      </c>
      <c r="N53" s="3">
        <f t="shared" si="19"/>
        <v>-0.21249999999999999</v>
      </c>
      <c r="O53" s="3">
        <f t="shared" si="19"/>
        <v>-0.66249999999999998</v>
      </c>
    </row>
    <row r="54" spans="1:16">
      <c r="B54" s="1"/>
      <c r="C54" s="1"/>
    </row>
    <row r="55" spans="1:16">
      <c r="B55" s="1"/>
      <c r="C55" s="1"/>
    </row>
  </sheetData>
  <pageMargins left="0.7" right="0.7" top="0.75" bottom="0.75" header="0.3" footer="0.3"/>
  <pageSetup paperSize="9" orientation="portrait" r:id="rId1"/>
  <ignoredErrors>
    <ignoredError sqref="I12:O25 I27:O46 I26 I48:O53 I47" numberStoredAsText="1"/>
    <ignoredError sqref="J26:O26 J47:O47" numberStoredAsText="1" formula="1"/>
    <ignoredError sqref="F23 F24:F45 F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 Pech</cp:lastModifiedBy>
  <cp:lastPrinted>2011-03-26T09:07:20Z</cp:lastPrinted>
  <dcterms:created xsi:type="dcterms:W3CDTF">2010-08-17T09:17:40Z</dcterms:created>
  <dcterms:modified xsi:type="dcterms:W3CDTF">2011-11-06T09:53:36Z</dcterms:modified>
</cp:coreProperties>
</file>